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enne_projektmappe"/>
  <mc:AlternateContent xmlns:mc="http://schemas.openxmlformats.org/markup-compatibility/2006">
    <mc:Choice Requires="x15">
      <x15ac:absPath xmlns:x15ac="http://schemas.microsoft.com/office/spreadsheetml/2010/11/ac" url="F:\ØKSE\Publikationer\Statistik til hjemmesiden\2025\Tidsserier\Tværgående pension\"/>
    </mc:Choice>
  </mc:AlternateContent>
  <xr:revisionPtr revIDLastSave="0" documentId="8_{BC991502-4355-4632-B829-070A321D3929}" xr6:coauthVersionLast="47" xr6:coauthVersionMax="47" xr10:uidLastSave="{00000000-0000-0000-0000-000000000000}"/>
  <workbookProtection workbookPassword="BF77" lockStructure="1"/>
  <bookViews>
    <workbookView xWindow="-120" yWindow="-120" windowWidth="29040" windowHeight="15720" firstSheet="3" activeTab="8" xr2:uid="{00000000-000D-0000-FFFF-FFFF00000000}"/>
  </bookViews>
  <sheets>
    <sheet name="Indholdsfortegnelse" sheetId="1" r:id="rId1"/>
    <sheet name="Regnskaber 2000" sheetId="2" r:id="rId2"/>
    <sheet name="Regnskaber 2001" sheetId="10" r:id="rId3"/>
    <sheet name="Regnskaber 2002" sheetId="4" r:id="rId4"/>
    <sheet name="Regnskaber 2003-2004" sheetId="5" r:id="rId5"/>
    <sheet name="Virksomheder" sheetId="11" state="hidden" r:id="rId6"/>
    <sheet name="Regnskaber 2005-2015" sheetId="6" r:id="rId7"/>
    <sheet name="Regnskaber 2016-2024" sheetId="17" r:id="rId8"/>
    <sheet name="Tværgående pensionskasser" sheetId="8" r:id="rId9"/>
    <sheet name="Data_2000" sheetId="9" state="hidden" r:id="rId10"/>
    <sheet name="Data_2001" sheetId="12" state="hidden" r:id="rId11"/>
    <sheet name="Data_2002" sheetId="13" state="hidden" r:id="rId12"/>
    <sheet name="Data_2003_2004" sheetId="14" state="hidden" r:id="rId13"/>
    <sheet name="Data_2005_2015" sheetId="15" state="hidden" r:id="rId14"/>
    <sheet name="Data_2016_frem" sheetId="16" state="hidden" r:id="rId15"/>
  </sheets>
  <definedNames>
    <definedName name="data_2000">Data_2000!$A$1:$DF$32</definedName>
    <definedName name="data_2001">Data_2001!$A$1:$DZ$32</definedName>
    <definedName name="data_2002">Data_2002!$A$1:$EB$32</definedName>
    <definedName name="data_2004">Data_2003_2004!$A$1:$EP$61</definedName>
    <definedName name="data_2015">Data_2005_2015!$A$1:$EV$254</definedName>
    <definedName name="data_2016">Data_2016_frem!$B$1:$EZ$52</definedName>
    <definedName name="drop_navn_2000">Virksomheder!$B$3:$B$33</definedName>
    <definedName name="Drop_navn_2001">Virksomheder!$E$3:$E$33</definedName>
    <definedName name="drop_navn_2002">Virksomheder!$H$3:$H$33</definedName>
    <definedName name="drop_navn_2004">Virksomheder!$K$3:$K$32</definedName>
    <definedName name="drop_navn_2015">Virksomheder!$N$3:$N$31</definedName>
    <definedName name="drop_navn_2016">Virksomheder!$Q$3:$Q$15</definedName>
    <definedName name="Drop_regnr_2000">Virksomheder!$A$3:$A$33</definedName>
    <definedName name="drop_regnr_2001">Virksomheder!$D$3:$D$33</definedName>
    <definedName name="drop_regnr_2002">Virksomheder!$G$3:$G$33</definedName>
    <definedName name="drop_regnr_2004">Virksomheder!$J$3:$J$32</definedName>
    <definedName name="drop_regnr_2015">Virksomheder!$M$3:$M$31</definedName>
    <definedName name="drop_regnr_2016">Virksomheder!$P$3:$P$15</definedName>
    <definedName name="Regnper_2000">Data_2000!$B$1:$B$32</definedName>
    <definedName name="regnper_2004">Data_2003_2004!$B$1:$B$61</definedName>
    <definedName name="regnper_2015">Data_2005_2015!$B$1:$B$254</definedName>
    <definedName name="regnper_2016">Data_2016_frem!$B$1:$B$52</definedName>
    <definedName name="regnr_2000">Data_2000!$A$1:$A$32</definedName>
    <definedName name="Regnr_2001">Data_2001!$A$1:$A$32</definedName>
    <definedName name="regnr_2002">Data_2002!$A$1:$A$32</definedName>
    <definedName name="regnr_2004">Data_2003_2004!$A$1:$A$61</definedName>
    <definedName name="regnr_2015">Data_2005_2015!$A$1:$A$254</definedName>
    <definedName name="regnr_2016">Data_2016_frem!$C$1:$C$52</definedName>
    <definedName name="_xlnm.Print_Area" localSheetId="1">'Regnskaber 2000'!$A$2:$D$123</definedName>
    <definedName name="_xlnm.Print_Area" localSheetId="2">'Regnskaber 2001'!$A$2:$D$143</definedName>
    <definedName name="_xlnm.Print_Area" localSheetId="3">'Regnskaber 2002'!$A$2:$D$144</definedName>
    <definedName name="_xlnm.Print_Area" localSheetId="4">'Regnskaber 2003-2004'!$A$3:$E$158</definedName>
    <definedName name="_xlnm.Print_Area" localSheetId="6">'Regnskaber 2005-2015'!$A$2:$N$167</definedName>
    <definedName name="_xlnm.Print_Area" localSheetId="7">'Regnskaber 2016-2024'!$A$2:$I$169</definedName>
    <definedName name="_xlnm.Print_Area" localSheetId="8">'Tværgående pensionskasser'!$A$2:$B$43</definedName>
    <definedName name="Var_2000">Data_2000!$1:$1</definedName>
    <definedName name="var_2001">Data_2001!$1:$1</definedName>
    <definedName name="var_2002">Data_2002!$1:$1</definedName>
    <definedName name="var_2004">Data_2003_2004!$1:$1</definedName>
    <definedName name="var_2015">Data_2005_2015!$1:$1</definedName>
    <definedName name="var_2016">Data_2016_frem!$1:$1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7" l="1"/>
  <c r="L5" i="17"/>
  <c r="J5" i="17"/>
  <c r="I5" i="17"/>
  <c r="H5" i="17"/>
  <c r="G5" i="17"/>
  <c r="F5" i="17"/>
  <c r="E5" i="17"/>
  <c r="D5" i="17"/>
  <c r="C4" i="17"/>
  <c r="J9" i="17" s="1" a="1"/>
  <c r="J9" i="17" s="1"/>
  <c r="F164" i="6" a="1"/>
  <c r="F164" i="6" s="1"/>
  <c r="J134" i="6" a="1"/>
  <c r="J134" i="6" s="1"/>
  <c r="M133" i="6" a="1"/>
  <c r="M133" i="6" s="1"/>
  <c r="L116" i="6" a="1"/>
  <c r="L116" i="6" s="1"/>
  <c r="F98" i="6" a="1"/>
  <c r="F98" i="6" s="1"/>
  <c r="I85" i="6" a="1"/>
  <c r="I85" i="6" s="1"/>
  <c r="G70" i="6" a="1"/>
  <c r="G70" i="6" s="1"/>
  <c r="H69" i="6" a="1"/>
  <c r="H69" i="6" s="1"/>
  <c r="J64" i="6" a="1"/>
  <c r="J64" i="6" s="1"/>
  <c r="M53" i="6" a="1"/>
  <c r="M53" i="6" s="1"/>
  <c r="N47" i="6" a="1"/>
  <c r="N47" i="6" s="1"/>
  <c r="M47" i="6" a="1"/>
  <c r="M47" i="6" s="1"/>
  <c r="F46" i="6" a="1"/>
  <c r="F46" i="6" s="1"/>
  <c r="N43" i="6" a="1"/>
  <c r="N43" i="6" s="1"/>
  <c r="E28" i="6" a="1"/>
  <c r="E28" i="6" s="1"/>
  <c r="G27" i="6" a="1"/>
  <c r="G27" i="6" s="1"/>
  <c r="F27" i="6" a="1"/>
  <c r="F27" i="6" s="1"/>
  <c r="H26" i="6" a="1"/>
  <c r="H26" i="6" s="1"/>
  <c r="F26" i="6" a="1"/>
  <c r="F26" i="6" s="1"/>
  <c r="J24" i="6" a="1"/>
  <c r="J24" i="6" s="1"/>
  <c r="K23" i="6" a="1"/>
  <c r="K23" i="6" s="1"/>
  <c r="J23" i="6" a="1"/>
  <c r="J23" i="6" s="1"/>
  <c r="N22" i="6" a="1"/>
  <c r="N22" i="6" s="1"/>
  <c r="M22" i="6" a="1"/>
  <c r="M22" i="6" s="1"/>
  <c r="F22" i="6" a="1"/>
  <c r="F22" i="6" s="1"/>
  <c r="E22" i="6" a="1"/>
  <c r="E22" i="6" s="1"/>
  <c r="I21" i="6" a="1"/>
  <c r="I21" i="6" s="1"/>
  <c r="H21" i="6" a="1"/>
  <c r="H21" i="6" s="1"/>
  <c r="L20" i="6" a="1"/>
  <c r="L20" i="6" s="1"/>
  <c r="K20" i="6" a="1"/>
  <c r="K20" i="6" s="1"/>
  <c r="N19" i="6" a="1"/>
  <c r="N19" i="6" s="1"/>
  <c r="G19" i="6" a="1"/>
  <c r="G19" i="6" s="1"/>
  <c r="F19" i="6" a="1"/>
  <c r="F19" i="6" s="1"/>
  <c r="J18" i="6" a="1"/>
  <c r="J18" i="6" s="1"/>
  <c r="I18" i="6" a="1"/>
  <c r="I18" i="6" s="1"/>
  <c r="M17" i="6" a="1"/>
  <c r="M17" i="6" s="1"/>
  <c r="L17" i="6" a="1"/>
  <c r="L17" i="6" s="1"/>
  <c r="E17" i="6" a="1"/>
  <c r="E17" i="6" s="1"/>
  <c r="D17" i="6" a="1"/>
  <c r="D17" i="6" s="1"/>
  <c r="H16" i="6" a="1"/>
  <c r="H16" i="6" s="1"/>
  <c r="G16" i="6" a="1"/>
  <c r="G16" i="6" s="1"/>
  <c r="K15" i="6" a="1"/>
  <c r="K15" i="6" s="1"/>
  <c r="J15" i="6" a="1"/>
  <c r="J15" i="6" s="1"/>
  <c r="N14" i="6" a="1"/>
  <c r="N14" i="6" s="1"/>
  <c r="M14" i="6" a="1"/>
  <c r="M14" i="6" s="1"/>
  <c r="F14" i="6" a="1"/>
  <c r="F14" i="6" s="1"/>
  <c r="E14" i="6" a="1"/>
  <c r="E14" i="6" s="1"/>
  <c r="I13" i="6" a="1"/>
  <c r="I13" i="6" s="1"/>
  <c r="H13" i="6" a="1"/>
  <c r="H13" i="6" s="1"/>
  <c r="L12" i="6" a="1"/>
  <c r="L12" i="6" s="1"/>
  <c r="K12" i="6" a="1"/>
  <c r="K12" i="6" s="1"/>
  <c r="D12" i="6" a="1"/>
  <c r="D12" i="6" s="1"/>
  <c r="N11" i="6" a="1"/>
  <c r="N11" i="6" s="1"/>
  <c r="G11" i="6" a="1"/>
  <c r="G11" i="6" s="1"/>
  <c r="F11" i="6" a="1"/>
  <c r="F11" i="6" s="1"/>
  <c r="J10" i="6" a="1"/>
  <c r="J10" i="6" s="1"/>
  <c r="I10" i="6" a="1"/>
  <c r="I10" i="6" s="1"/>
  <c r="M9" i="6" a="1"/>
  <c r="M9" i="6" s="1"/>
  <c r="L9" i="6" a="1"/>
  <c r="L9" i="6" s="1"/>
  <c r="F9" i="6" a="1"/>
  <c r="F9" i="6" s="1"/>
  <c r="E9" i="6" a="1"/>
  <c r="E9" i="6" s="1"/>
  <c r="N5" i="6"/>
  <c r="N59" i="6" s="1" a="1"/>
  <c r="N59" i="6" s="1"/>
  <c r="M5" i="6"/>
  <c r="M31" i="6" s="1" a="1"/>
  <c r="M31" i="6" s="1"/>
  <c r="L5" i="6"/>
  <c r="L28" i="6" s="1" a="1"/>
  <c r="L28" i="6" s="1"/>
  <c r="K5" i="6"/>
  <c r="K111" i="6" s="1" a="1"/>
  <c r="K111" i="6" s="1"/>
  <c r="J5" i="6"/>
  <c r="J82" i="6" s="1" a="1"/>
  <c r="J82" i="6" s="1"/>
  <c r="I5" i="6"/>
  <c r="I125" i="6" s="1" a="1"/>
  <c r="I125" i="6" s="1"/>
  <c r="H5" i="6"/>
  <c r="H34" i="6" s="1" a="1"/>
  <c r="H34" i="6" s="1"/>
  <c r="G5" i="6"/>
  <c r="G17" i="6" s="1" a="1"/>
  <c r="G17" i="6" s="1"/>
  <c r="F5" i="6"/>
  <c r="F138" i="6" s="1" a="1"/>
  <c r="F138" i="6" s="1"/>
  <c r="E5" i="6"/>
  <c r="E31" i="6" s="1" a="1"/>
  <c r="E31" i="6" s="1"/>
  <c r="D5" i="6"/>
  <c r="D20" i="6" s="1" a="1"/>
  <c r="D20" i="6" s="1"/>
  <c r="C4" i="6"/>
  <c r="K9" i="6" s="1" a="1"/>
  <c r="K9" i="6" s="1"/>
  <c r="E158" i="5" a="1"/>
  <c r="E158" i="5" s="1"/>
  <c r="D155" i="5" a="1"/>
  <c r="D155" i="5" s="1"/>
  <c r="E146" i="5" a="1"/>
  <c r="E146" i="5" s="1"/>
  <c r="D146" i="5" a="1"/>
  <c r="D146" i="5" s="1"/>
  <c r="D143" i="5" a="1"/>
  <c r="D143" i="5" s="1"/>
  <c r="E142" i="5" a="1"/>
  <c r="E142" i="5" s="1"/>
  <c r="D138" i="5" a="1"/>
  <c r="D138" i="5" s="1"/>
  <c r="D135" i="5" a="1"/>
  <c r="D135" i="5" s="1"/>
  <c r="E128" i="5" a="1"/>
  <c r="E128" i="5" s="1"/>
  <c r="D127" i="5" a="1"/>
  <c r="D127" i="5" s="1"/>
  <c r="E126" i="5" a="1"/>
  <c r="E126" i="5" s="1"/>
  <c r="D126" i="5" a="1"/>
  <c r="D126" i="5" s="1"/>
  <c r="D122" i="5" a="1"/>
  <c r="D122" i="5" s="1"/>
  <c r="D119" i="5" a="1"/>
  <c r="D119" i="5" s="1"/>
  <c r="D114" i="5" a="1"/>
  <c r="D114" i="5" s="1"/>
  <c r="E112" i="5" a="1"/>
  <c r="E112" i="5" s="1"/>
  <c r="D112" i="5" a="1"/>
  <c r="D112" i="5" s="1"/>
  <c r="D109" i="5" a="1"/>
  <c r="D109" i="5" s="1"/>
  <c r="D106" i="5" a="1"/>
  <c r="D106" i="5" s="1"/>
  <c r="E104" i="5" a="1"/>
  <c r="E104" i="5" s="1"/>
  <c r="D100" i="5" a="1"/>
  <c r="D100" i="5" s="1"/>
  <c r="E98" i="5" a="1"/>
  <c r="E98" i="5" s="1"/>
  <c r="D98" i="5" a="1"/>
  <c r="D98" i="5" s="1"/>
  <c r="D97" i="5" a="1"/>
  <c r="D97" i="5" s="1"/>
  <c r="D95" i="5" a="1"/>
  <c r="D95" i="5" s="1"/>
  <c r="D94" i="5" a="1"/>
  <c r="D94" i="5" s="1"/>
  <c r="D90" i="5" a="1"/>
  <c r="D90" i="5" s="1"/>
  <c r="D89" i="5" a="1"/>
  <c r="D89" i="5"/>
  <c r="E88" i="5" a="1"/>
  <c r="E88" i="5" s="1"/>
  <c r="D86" i="5" a="1"/>
  <c r="D86" i="5" s="1"/>
  <c r="E80" i="5" a="1"/>
  <c r="E80" i="5" s="1"/>
  <c r="D80" i="5" a="1"/>
  <c r="D80" i="5" s="1"/>
  <c r="D79" i="5" a="1"/>
  <c r="D79" i="5" s="1"/>
  <c r="D72" i="5" a="1"/>
  <c r="D72" i="5" s="1"/>
  <c r="E68" i="5" a="1"/>
  <c r="E68" i="5" s="1"/>
  <c r="D68" i="5" a="1"/>
  <c r="D68" i="5" s="1"/>
  <c r="D67" i="5" a="1"/>
  <c r="D67" i="5" s="1"/>
  <c r="E66" i="5" a="1"/>
  <c r="E66" i="5" s="1"/>
  <c r="D65" i="5" a="1"/>
  <c r="D65" i="5" s="1"/>
  <c r="E64" i="5" a="1"/>
  <c r="E64" i="5" s="1"/>
  <c r="D61" i="5" a="1"/>
  <c r="D61" i="5"/>
  <c r="E60" i="5" a="1"/>
  <c r="E60" i="5" s="1"/>
  <c r="D60" i="5" a="1"/>
  <c r="D60" i="5" s="1"/>
  <c r="D57" i="5" a="1"/>
  <c r="D57" i="5" s="1"/>
  <c r="E53" i="5" a="1"/>
  <c r="E53" i="5" s="1"/>
  <c r="D53" i="5" a="1"/>
  <c r="D53" i="5"/>
  <c r="E50" i="5" a="1"/>
  <c r="E50" i="5" s="1"/>
  <c r="E46" i="5" a="1"/>
  <c r="E46" i="5" s="1"/>
  <c r="D46" i="5" a="1"/>
  <c r="D46" i="5"/>
  <c r="E45" i="5" a="1"/>
  <c r="E45" i="5" s="1"/>
  <c r="D44" i="5" a="1"/>
  <c r="D44" i="5" s="1"/>
  <c r="E42" i="5" a="1"/>
  <c r="E42" i="5" s="1"/>
  <c r="E40" i="5" a="1"/>
  <c r="E40" i="5" s="1"/>
  <c r="D40" i="5" a="1"/>
  <c r="D40" i="5" s="1"/>
  <c r="D39" i="5" a="1"/>
  <c r="D39" i="5" s="1"/>
  <c r="E38" i="5" a="1"/>
  <c r="E38" i="5" s="1"/>
  <c r="E37" i="5" a="1"/>
  <c r="E37" i="5" s="1"/>
  <c r="E33" i="5" a="1"/>
  <c r="E33" i="5" s="1"/>
  <c r="D33" i="5" a="1"/>
  <c r="D33" i="5"/>
  <c r="E30" i="5" a="1"/>
  <c r="E30" i="5" s="1"/>
  <c r="D30" i="5" a="1"/>
  <c r="D30" i="5" s="1"/>
  <c r="D27" i="5" a="1"/>
  <c r="D27" i="5" s="1"/>
  <c r="E26" i="5" a="1"/>
  <c r="E26" i="5"/>
  <c r="D26" i="5" a="1"/>
  <c r="D26" i="5" s="1"/>
  <c r="E21" i="5" a="1"/>
  <c r="E21" i="5" s="1"/>
  <c r="D21" i="5" a="1"/>
  <c r="D21" i="5"/>
  <c r="E20" i="5" a="1"/>
  <c r="E20" i="5" s="1"/>
  <c r="E18" i="5" a="1"/>
  <c r="E18" i="5" s="1"/>
  <c r="D18" i="5" a="1"/>
  <c r="D18" i="5" s="1"/>
  <c r="D16" i="5" a="1"/>
  <c r="D16" i="5" s="1"/>
  <c r="D15" i="5" a="1"/>
  <c r="D15" i="5" s="1"/>
  <c r="E14" i="5" a="1"/>
  <c r="E14" i="5"/>
  <c r="D13" i="5" a="1"/>
  <c r="D13" i="5" s="1"/>
  <c r="E12" i="5" a="1"/>
  <c r="E12" i="5" s="1"/>
  <c r="E9" i="5" a="1"/>
  <c r="E9" i="5" s="1"/>
  <c r="D9" i="5" a="1"/>
  <c r="D9" i="5"/>
  <c r="E5" i="5"/>
  <c r="E154" i="5" s="1" a="1"/>
  <c r="E154" i="5" s="1"/>
  <c r="D5" i="5"/>
  <c r="D104" i="5" s="1" a="1"/>
  <c r="D104" i="5" s="1"/>
  <c r="C4" i="5"/>
  <c r="E96" i="5" s="1" a="1"/>
  <c r="E96" i="5" s="1"/>
  <c r="D141" i="4"/>
  <c r="D138" i="4"/>
  <c r="D129" i="4"/>
  <c r="D125" i="4"/>
  <c r="D123" i="4"/>
  <c r="D119" i="4"/>
  <c r="D116" i="4"/>
  <c r="D102" i="4"/>
  <c r="D101" i="4"/>
  <c r="D99" i="4"/>
  <c r="D95" i="4"/>
  <c r="D89" i="4"/>
  <c r="D80" i="4"/>
  <c r="D79" i="4"/>
  <c r="D71" i="4"/>
  <c r="D66" i="4"/>
  <c r="D63" i="4"/>
  <c r="D51" i="4"/>
  <c r="D50" i="4"/>
  <c r="D49" i="4"/>
  <c r="D44" i="4"/>
  <c r="D39" i="4"/>
  <c r="D29" i="4"/>
  <c r="D28" i="4"/>
  <c r="D27" i="4"/>
  <c r="D19" i="4"/>
  <c r="D17" i="4"/>
  <c r="D5" i="4"/>
  <c r="C4" i="4"/>
  <c r="D82" i="4" s="1"/>
  <c r="D142" i="10"/>
  <c r="D141" i="10"/>
  <c r="D140" i="10"/>
  <c r="D138" i="10"/>
  <c r="D136" i="10"/>
  <c r="D135" i="10"/>
  <c r="D134" i="10"/>
  <c r="D133" i="10"/>
  <c r="D124" i="10"/>
  <c r="D123" i="10"/>
  <c r="D122" i="10"/>
  <c r="D120" i="10"/>
  <c r="D119" i="10"/>
  <c r="D118" i="10"/>
  <c r="D116" i="10"/>
  <c r="D114" i="10"/>
  <c r="D112" i="10"/>
  <c r="D110" i="10"/>
  <c r="D107" i="10"/>
  <c r="D101" i="10"/>
  <c r="D100" i="10"/>
  <c r="D99" i="10"/>
  <c r="D98" i="10"/>
  <c r="D96" i="10"/>
  <c r="D94" i="10"/>
  <c r="D91" i="10"/>
  <c r="D90" i="10"/>
  <c r="D89" i="10"/>
  <c r="D88" i="10"/>
  <c r="D86" i="10"/>
  <c r="D80" i="10"/>
  <c r="D78" i="10"/>
  <c r="D71" i="10"/>
  <c r="D70" i="10"/>
  <c r="D69" i="10"/>
  <c r="D68" i="10"/>
  <c r="D65" i="10"/>
  <c r="D64" i="10"/>
  <c r="D63" i="10"/>
  <c r="D62" i="10"/>
  <c r="D61" i="10"/>
  <c r="D53" i="10"/>
  <c r="D52" i="10"/>
  <c r="D51" i="10"/>
  <c r="D49" i="10"/>
  <c r="D48" i="10"/>
  <c r="D47" i="10"/>
  <c r="D45" i="10"/>
  <c r="D43" i="10"/>
  <c r="D42" i="10"/>
  <c r="D41" i="10"/>
  <c r="D39" i="10"/>
  <c r="D33" i="10"/>
  <c r="D32" i="10"/>
  <c r="D31" i="10"/>
  <c r="D30" i="10"/>
  <c r="D29" i="10"/>
  <c r="D27" i="10"/>
  <c r="D25" i="10"/>
  <c r="D23" i="10"/>
  <c r="D22" i="10"/>
  <c r="D21" i="10"/>
  <c r="D20" i="10"/>
  <c r="D14" i="10"/>
  <c r="D13" i="10"/>
  <c r="D11" i="10"/>
  <c r="D10" i="10"/>
  <c r="D9" i="10"/>
  <c r="D5" i="10"/>
  <c r="C4" i="10"/>
  <c r="D132" i="10" s="1"/>
  <c r="D123" i="2" a="1"/>
  <c r="D123" i="2"/>
  <c r="D122" i="2" a="1"/>
  <c r="D122" i="2" s="1"/>
  <c r="D117" i="2" a="1"/>
  <c r="D117" i="2"/>
  <c r="D116" i="2" a="1"/>
  <c r="D116" i="2"/>
  <c r="D115" i="2" a="1"/>
  <c r="D115" i="2" s="1"/>
  <c r="D114" i="2" a="1"/>
  <c r="D114" i="2"/>
  <c r="D113" i="2" a="1"/>
  <c r="D113" i="2" s="1"/>
  <c r="D112" i="2" a="1"/>
  <c r="D112" i="2" s="1"/>
  <c r="D110" i="2" a="1"/>
  <c r="D110" i="2"/>
  <c r="D109" i="2" a="1"/>
  <c r="D109" i="2"/>
  <c r="D108" i="2" a="1"/>
  <c r="D108" i="2"/>
  <c r="D107" i="2" a="1"/>
  <c r="D107" i="2" s="1"/>
  <c r="D106" i="2" a="1"/>
  <c r="D106" i="2"/>
  <c r="D105" i="2" a="1"/>
  <c r="D105" i="2" s="1"/>
  <c r="D104" i="2" a="1"/>
  <c r="D104" i="2" s="1"/>
  <c r="D102" i="2" a="1"/>
  <c r="D102" i="2"/>
  <c r="D101" i="2" a="1"/>
  <c r="D101" i="2"/>
  <c r="D100" i="2" a="1"/>
  <c r="D100" i="2"/>
  <c r="D99" i="2" a="1"/>
  <c r="D99" i="2" s="1"/>
  <c r="D98" i="2" a="1"/>
  <c r="D98" i="2"/>
  <c r="D97" i="2" a="1"/>
  <c r="D97" i="2" s="1"/>
  <c r="D96" i="2" a="1"/>
  <c r="D96" i="2" s="1"/>
  <c r="D94" i="2" a="1"/>
  <c r="D94" i="2"/>
  <c r="D93" i="2" a="1"/>
  <c r="D93" i="2"/>
  <c r="D92" i="2" a="1"/>
  <c r="D92" i="2"/>
  <c r="D91" i="2" a="1"/>
  <c r="D91" i="2" s="1"/>
  <c r="D90" i="2" a="1"/>
  <c r="D90" i="2"/>
  <c r="D87" i="2" a="1"/>
  <c r="D87" i="2" s="1"/>
  <c r="D86" i="2" a="1"/>
  <c r="D86" i="2" s="1"/>
  <c r="D84" i="2" a="1"/>
  <c r="D84" i="2"/>
  <c r="D83" i="2" a="1"/>
  <c r="D83" i="2"/>
  <c r="D82" i="2" a="1"/>
  <c r="D82" i="2"/>
  <c r="D81" i="2" a="1"/>
  <c r="D81" i="2" s="1"/>
  <c r="D80" i="2" a="1"/>
  <c r="D80" i="2"/>
  <c r="D79" i="2" a="1"/>
  <c r="D79" i="2" s="1"/>
  <c r="D78" i="2" a="1"/>
  <c r="D78" i="2" s="1"/>
  <c r="D76" i="2" a="1"/>
  <c r="D76" i="2"/>
  <c r="D75" i="2" a="1"/>
  <c r="D75" i="2"/>
  <c r="D74" i="2" a="1"/>
  <c r="D74" i="2"/>
  <c r="D73" i="2" a="1"/>
  <c r="D73" i="2" s="1"/>
  <c r="D72" i="2" a="1"/>
  <c r="D72" i="2"/>
  <c r="D71" i="2" a="1"/>
  <c r="D71" i="2" s="1"/>
  <c r="D70" i="2" a="1"/>
  <c r="D70" i="2" s="1"/>
  <c r="D68" i="2" a="1"/>
  <c r="D68" i="2"/>
  <c r="D67" i="2" a="1"/>
  <c r="D67" i="2"/>
  <c r="D66" i="2" a="1"/>
  <c r="D66" i="2"/>
  <c r="D65" i="2" a="1"/>
  <c r="D65" i="2" s="1"/>
  <c r="D64" i="2" a="1"/>
  <c r="D64" i="2"/>
  <c r="D63" i="2" a="1"/>
  <c r="D63" i="2" s="1"/>
  <c r="D62" i="2" a="1"/>
  <c r="D62" i="2" s="1"/>
  <c r="D60" i="2" a="1"/>
  <c r="D60" i="2"/>
  <c r="D59" i="2" a="1"/>
  <c r="D59" i="2"/>
  <c r="D58" i="2" a="1"/>
  <c r="D58" i="2"/>
  <c r="D57" i="2" a="1"/>
  <c r="D57" i="2" s="1"/>
  <c r="D51" i="2" a="1"/>
  <c r="D51" i="2"/>
  <c r="D50" i="2" a="1"/>
  <c r="D50" i="2" s="1"/>
  <c r="D49" i="2" a="1"/>
  <c r="D49" i="2" s="1"/>
  <c r="D47" i="2" a="1"/>
  <c r="D47" i="2"/>
  <c r="D46" i="2" a="1"/>
  <c r="D46" i="2"/>
  <c r="D45" i="2" a="1"/>
  <c r="D45" i="2"/>
  <c r="D44" i="2" a="1"/>
  <c r="D44" i="2" s="1"/>
  <c r="D43" i="2" a="1"/>
  <c r="D43" i="2"/>
  <c r="D42" i="2" a="1"/>
  <c r="D42" i="2" s="1"/>
  <c r="D41" i="2" a="1"/>
  <c r="D41" i="2" s="1"/>
  <c r="D39" i="2" a="1"/>
  <c r="D39" i="2"/>
  <c r="D38" i="2" a="1"/>
  <c r="D38" i="2"/>
  <c r="D37" i="2" a="1"/>
  <c r="D37" i="2"/>
  <c r="D36" i="2" a="1"/>
  <c r="D36" i="2" s="1"/>
  <c r="D35" i="2" a="1"/>
  <c r="D35" i="2"/>
  <c r="D34" i="2" a="1"/>
  <c r="D34" i="2" s="1"/>
  <c r="D33" i="2" a="1"/>
  <c r="D33" i="2" s="1"/>
  <c r="D31" i="2" a="1"/>
  <c r="D31" i="2"/>
  <c r="D30" i="2" a="1"/>
  <c r="D30" i="2"/>
  <c r="D29" i="2" a="1"/>
  <c r="D29" i="2"/>
  <c r="D28" i="2" a="1"/>
  <c r="D28" i="2" s="1"/>
  <c r="D27" i="2" a="1"/>
  <c r="D27" i="2"/>
  <c r="D26" i="2" a="1"/>
  <c r="D26" i="2" s="1"/>
  <c r="D25" i="2" a="1"/>
  <c r="D25" i="2" s="1"/>
  <c r="D23" i="2" a="1"/>
  <c r="D23" i="2"/>
  <c r="D22" i="2" a="1"/>
  <c r="D22" i="2"/>
  <c r="D21" i="2" a="1"/>
  <c r="D21" i="2"/>
  <c r="D20" i="2" a="1"/>
  <c r="D20" i="2" s="1"/>
  <c r="D19" i="2" a="1"/>
  <c r="D19" i="2"/>
  <c r="D18" i="2" a="1"/>
  <c r="D18" i="2" s="1"/>
  <c r="D17" i="2" a="1"/>
  <c r="D17" i="2" s="1"/>
  <c r="D15" i="2" a="1"/>
  <c r="D15" i="2"/>
  <c r="D14" i="2" a="1"/>
  <c r="D14" i="2"/>
  <c r="D13" i="2" a="1"/>
  <c r="D13" i="2"/>
  <c r="D12" i="2" a="1"/>
  <c r="D12" i="2" s="1"/>
  <c r="D11" i="2" a="1"/>
  <c r="D11" i="2"/>
  <c r="D10" i="2" a="1"/>
  <c r="D10" i="2" s="1"/>
  <c r="D9" i="2" a="1"/>
  <c r="D9" i="2" s="1"/>
  <c r="D5" i="2"/>
  <c r="C4" i="2"/>
  <c r="F9" i="17" l="1" a="1"/>
  <c r="F9" i="17" s="1"/>
  <c r="K117" i="17" a="1"/>
  <c r="K117" i="17" s="1"/>
  <c r="K114" i="17" a="1"/>
  <c r="K114" i="17" s="1"/>
  <c r="F26" i="17" a="1"/>
  <c r="F26" i="17" s="1"/>
  <c r="K104" i="17" a="1"/>
  <c r="K104" i="17" s="1"/>
  <c r="I50" i="17" a="1"/>
  <c r="I50" i="17" s="1"/>
  <c r="K103" i="17" a="1"/>
  <c r="K103" i="17" s="1"/>
  <c r="J50" i="17" a="1"/>
  <c r="J50" i="17" s="1"/>
  <c r="K91" i="17" a="1"/>
  <c r="K91" i="17" s="1"/>
  <c r="J108" i="17" a="1"/>
  <c r="J108" i="17" s="1"/>
  <c r="K90" i="17" a="1"/>
  <c r="K90" i="17" s="1"/>
  <c r="J114" i="17" a="1"/>
  <c r="J114" i="17" s="1"/>
  <c r="K78" i="17" a="1"/>
  <c r="K78" i="17" s="1"/>
  <c r="K163" i="17" a="1"/>
  <c r="K163" i="17" s="1"/>
  <c r="K77" i="17" a="1"/>
  <c r="K77" i="17" s="1"/>
  <c r="L162" i="17" a="1"/>
  <c r="L162" i="17" s="1"/>
  <c r="K61" i="17" a="1"/>
  <c r="K61" i="17" s="1"/>
  <c r="K154" i="17" a="1"/>
  <c r="K154" i="17" s="1"/>
  <c r="L60" i="17" a="1"/>
  <c r="L60" i="17" s="1"/>
  <c r="K153" i="17" a="1"/>
  <c r="K153" i="17" s="1"/>
  <c r="L48" i="17" a="1"/>
  <c r="L48" i="17" s="1"/>
  <c r="K144" i="17" a="1"/>
  <c r="K144" i="17" s="1"/>
  <c r="K48" i="17" a="1"/>
  <c r="K48" i="17" s="1"/>
  <c r="L135" i="17" a="1"/>
  <c r="L135" i="17" s="1"/>
  <c r="K28" i="17" a="1"/>
  <c r="K28" i="17" s="1"/>
  <c r="K135" i="17" a="1"/>
  <c r="K135" i="17" s="1"/>
  <c r="K27" i="17" a="1"/>
  <c r="K27" i="17" s="1"/>
  <c r="L126" i="17" a="1"/>
  <c r="L126" i="17" s="1"/>
  <c r="K126" i="17" a="1"/>
  <c r="K126" i="17" s="1"/>
  <c r="G10" i="17" a="1"/>
  <c r="G10" i="17" s="1"/>
  <c r="D28" i="17" a="1"/>
  <c r="D28" i="17" s="1"/>
  <c r="D54" i="17" a="1"/>
  <c r="D54" i="17" s="1"/>
  <c r="D144" i="17" a="1"/>
  <c r="D144" i="17" s="1"/>
  <c r="K162" i="17" a="1"/>
  <c r="K162" i="17" s="1"/>
  <c r="K152" i="17" a="1"/>
  <c r="K152" i="17" s="1"/>
  <c r="L143" i="17" a="1"/>
  <c r="L143" i="17" s="1"/>
  <c r="L134" i="17" a="1"/>
  <c r="L134" i="17" s="1"/>
  <c r="K125" i="17" a="1"/>
  <c r="K125" i="17" s="1"/>
  <c r="K102" i="17" a="1"/>
  <c r="K102" i="17" s="1"/>
  <c r="K89" i="17" a="1"/>
  <c r="K89" i="17" s="1"/>
  <c r="L76" i="17" a="1"/>
  <c r="L76" i="17" s="1"/>
  <c r="K60" i="17" a="1"/>
  <c r="K60" i="17" s="1"/>
  <c r="K47" i="17" a="1"/>
  <c r="K47" i="17" s="1"/>
  <c r="L26" i="17" a="1"/>
  <c r="L26" i="17" s="1"/>
  <c r="J11" i="17" a="1"/>
  <c r="J11" i="17" s="1"/>
  <c r="H29" i="17" a="1"/>
  <c r="H29" i="17" s="1"/>
  <c r="J56" i="17" a="1"/>
  <c r="J56" i="17" s="1"/>
  <c r="E144" i="17" a="1"/>
  <c r="E144" i="17" s="1"/>
  <c r="K161" i="17" a="1"/>
  <c r="K161" i="17" s="1"/>
  <c r="K143" i="17" a="1"/>
  <c r="K143" i="17" s="1"/>
  <c r="K134" i="17" a="1"/>
  <c r="K134" i="17" s="1"/>
  <c r="K124" i="17" a="1"/>
  <c r="K124" i="17" s="1"/>
  <c r="L113" i="17" a="1"/>
  <c r="L113" i="17" s="1"/>
  <c r="K101" i="17" a="1"/>
  <c r="K101" i="17" s="1"/>
  <c r="L88" i="17" a="1"/>
  <c r="L88" i="17" s="1"/>
  <c r="K76" i="17" a="1"/>
  <c r="K76" i="17" s="1"/>
  <c r="K59" i="17" a="1"/>
  <c r="K59" i="17" s="1"/>
  <c r="K46" i="17" a="1"/>
  <c r="K46" i="17" s="1"/>
  <c r="K24" i="17" a="1"/>
  <c r="K24" i="17" s="1"/>
  <c r="J59" i="17" a="1"/>
  <c r="J59" i="17" s="1"/>
  <c r="K169" i="17" a="1"/>
  <c r="K169" i="17" s="1"/>
  <c r="K160" i="17" a="1"/>
  <c r="K160" i="17" s="1"/>
  <c r="L151" i="17" a="1"/>
  <c r="L151" i="17" s="1"/>
  <c r="L142" i="17" a="1"/>
  <c r="L142" i="17" s="1"/>
  <c r="K133" i="17" a="1"/>
  <c r="K133" i="17" s="1"/>
  <c r="K113" i="17" a="1"/>
  <c r="K113" i="17" s="1"/>
  <c r="L100" i="17" a="1"/>
  <c r="L100" i="17" s="1"/>
  <c r="K88" i="17" a="1"/>
  <c r="K88" i="17" s="1"/>
  <c r="K75" i="17" a="1"/>
  <c r="K75" i="17" s="1"/>
  <c r="K58" i="17" a="1"/>
  <c r="K58" i="17" s="1"/>
  <c r="K43" i="17" a="1"/>
  <c r="K43" i="17" s="1"/>
  <c r="K23" i="17" a="1"/>
  <c r="K23" i="17" s="1"/>
  <c r="F13" i="17" a="1"/>
  <c r="F13" i="17" s="1"/>
  <c r="G31" i="17" a="1"/>
  <c r="G31" i="17" s="1"/>
  <c r="D60" i="17" a="1"/>
  <c r="D60" i="17" s="1"/>
  <c r="L168" i="17" a="1"/>
  <c r="L168" i="17" s="1"/>
  <c r="K151" i="17" a="1"/>
  <c r="K151" i="17" s="1"/>
  <c r="K142" i="17" a="1"/>
  <c r="K142" i="17" s="1"/>
  <c r="K132" i="17" a="1"/>
  <c r="K132" i="17" s="1"/>
  <c r="L123" i="17" a="1"/>
  <c r="L123" i="17" s="1"/>
  <c r="L112" i="17" a="1"/>
  <c r="L112" i="17" s="1"/>
  <c r="K100" i="17" a="1"/>
  <c r="K100" i="17" s="1"/>
  <c r="K87" i="17" a="1"/>
  <c r="K87" i="17" s="1"/>
  <c r="K74" i="17" a="1"/>
  <c r="K74" i="17" s="1"/>
  <c r="K57" i="17" a="1"/>
  <c r="K57" i="17" s="1"/>
  <c r="L42" i="17" a="1"/>
  <c r="L42" i="17" s="1"/>
  <c r="L22" i="17" a="1"/>
  <c r="L22" i="17" s="1"/>
  <c r="H14" i="17" a="1"/>
  <c r="H14" i="17" s="1"/>
  <c r="J32" i="17" a="1"/>
  <c r="J32" i="17" s="1"/>
  <c r="F63" i="17" a="1"/>
  <c r="F63" i="17" s="1"/>
  <c r="K168" i="17" a="1"/>
  <c r="K168" i="17" s="1"/>
  <c r="L159" i="17" a="1"/>
  <c r="L159" i="17" s="1"/>
  <c r="L150" i="17" a="1"/>
  <c r="L150" i="17" s="1"/>
  <c r="K141" i="17" a="1"/>
  <c r="K141" i="17" s="1"/>
  <c r="K123" i="17" a="1"/>
  <c r="K123" i="17" s="1"/>
  <c r="K112" i="17" a="1"/>
  <c r="K112" i="17" s="1"/>
  <c r="K99" i="17" a="1"/>
  <c r="K99" i="17" s="1"/>
  <c r="K86" i="17" a="1"/>
  <c r="K86" i="17" s="1"/>
  <c r="K73" i="17" a="1"/>
  <c r="K73" i="17" s="1"/>
  <c r="L56" i="17" a="1"/>
  <c r="L56" i="17" s="1"/>
  <c r="K41" i="17" a="1"/>
  <c r="K41" i="17" s="1"/>
  <c r="K20" i="17" a="1"/>
  <c r="K20" i="17" s="1"/>
  <c r="D16" i="17" a="1"/>
  <c r="D16" i="17" s="1"/>
  <c r="G34" i="17" a="1"/>
  <c r="G34" i="17" s="1"/>
  <c r="I70" i="17" a="1"/>
  <c r="I70" i="17" s="1"/>
  <c r="L167" i="17" a="1"/>
  <c r="L167" i="17" s="1"/>
  <c r="K159" i="17" a="1"/>
  <c r="K159" i="17" s="1"/>
  <c r="K150" i="17" a="1"/>
  <c r="K150" i="17" s="1"/>
  <c r="K140" i="17" a="1"/>
  <c r="K140" i="17" s="1"/>
  <c r="L131" i="17" a="1"/>
  <c r="L131" i="17" s="1"/>
  <c r="L122" i="17" a="1"/>
  <c r="L122" i="17" s="1"/>
  <c r="K111" i="17" a="1"/>
  <c r="K111" i="17" s="1"/>
  <c r="K98" i="17" a="1"/>
  <c r="K98" i="17" s="1"/>
  <c r="K85" i="17" a="1"/>
  <c r="K85" i="17" s="1"/>
  <c r="L72" i="17" a="1"/>
  <c r="L72" i="17" s="1"/>
  <c r="K56" i="17" a="1"/>
  <c r="K56" i="17" s="1"/>
  <c r="K40" i="17" a="1"/>
  <c r="K40" i="17" s="1"/>
  <c r="K19" i="17" a="1"/>
  <c r="K19" i="17" s="1"/>
  <c r="G17" i="17" a="1"/>
  <c r="G17" i="17" s="1"/>
  <c r="J70" i="17" a="1"/>
  <c r="J70" i="17" s="1"/>
  <c r="K167" i="17" a="1"/>
  <c r="K167" i="17" s="1"/>
  <c r="L158" i="17" a="1"/>
  <c r="L158" i="17" s="1"/>
  <c r="K149" i="17" a="1"/>
  <c r="K149" i="17" s="1"/>
  <c r="K131" i="17" a="1"/>
  <c r="K131" i="17" s="1"/>
  <c r="K122" i="17" a="1"/>
  <c r="K122" i="17" s="1"/>
  <c r="K110" i="17" a="1"/>
  <c r="K110" i="17" s="1"/>
  <c r="K97" i="17" a="1"/>
  <c r="K97" i="17" s="1"/>
  <c r="L84" i="17" a="1"/>
  <c r="L84" i="17" s="1"/>
  <c r="K72" i="17" a="1"/>
  <c r="K72" i="17" s="1"/>
  <c r="K55" i="17" a="1"/>
  <c r="K55" i="17" s="1"/>
  <c r="K39" i="17" a="1"/>
  <c r="K39" i="17" s="1"/>
  <c r="L18" i="17" a="1"/>
  <c r="L18" i="17" s="1"/>
  <c r="D130" i="17" a="1"/>
  <c r="D130" i="17" s="1"/>
  <c r="H17" i="17" a="1"/>
  <c r="H17" i="17" s="1"/>
  <c r="F36" i="17" a="1"/>
  <c r="F36" i="17" s="1"/>
  <c r="G75" i="17" a="1"/>
  <c r="G75" i="17" s="1"/>
  <c r="L166" i="17" a="1"/>
  <c r="L166" i="17" s="1"/>
  <c r="K158" i="17" a="1"/>
  <c r="K158" i="17" s="1"/>
  <c r="K148" i="17" a="1"/>
  <c r="K148" i="17" s="1"/>
  <c r="L139" i="17" a="1"/>
  <c r="L139" i="17" s="1"/>
  <c r="L130" i="17" a="1"/>
  <c r="L130" i="17" s="1"/>
  <c r="K121" i="17" a="1"/>
  <c r="K121" i="17" s="1"/>
  <c r="K109" i="17" a="1"/>
  <c r="K109" i="17" s="1"/>
  <c r="L96" i="17" a="1"/>
  <c r="L96" i="17" s="1"/>
  <c r="K84" i="17" a="1"/>
  <c r="K84" i="17" s="1"/>
  <c r="K71" i="17" a="1"/>
  <c r="K71" i="17" s="1"/>
  <c r="K54" i="17" a="1"/>
  <c r="K54" i="17" s="1"/>
  <c r="L38" i="17" a="1"/>
  <c r="L38" i="17" s="1"/>
  <c r="K16" i="17" a="1"/>
  <c r="K16" i="17" s="1"/>
  <c r="E97" i="17" a="1"/>
  <c r="E97" i="17" s="1"/>
  <c r="J18" i="17" a="1"/>
  <c r="J18" i="17" s="1"/>
  <c r="I37" i="17" a="1"/>
  <c r="I37" i="17" s="1"/>
  <c r="E81" i="17" a="1"/>
  <c r="E81" i="17" s="1"/>
  <c r="K166" i="17" a="1"/>
  <c r="K166" i="17" s="1"/>
  <c r="K157" i="17" a="1"/>
  <c r="K157" i="17" s="1"/>
  <c r="K139" i="17" a="1"/>
  <c r="K139" i="17" s="1"/>
  <c r="K130" i="17" a="1"/>
  <c r="K130" i="17" s="1"/>
  <c r="K120" i="17" a="1"/>
  <c r="K120" i="17" s="1"/>
  <c r="L108" i="17" a="1"/>
  <c r="L108" i="17" s="1"/>
  <c r="K96" i="17" a="1"/>
  <c r="K96" i="17" s="1"/>
  <c r="K83" i="17" a="1"/>
  <c r="K83" i="17" s="1"/>
  <c r="K70" i="17" a="1"/>
  <c r="K70" i="17" s="1"/>
  <c r="K53" i="17" a="1"/>
  <c r="K53" i="17" s="1"/>
  <c r="K36" i="17" a="1"/>
  <c r="K36" i="17" s="1"/>
  <c r="K15" i="17" a="1"/>
  <c r="K15" i="17" s="1"/>
  <c r="F132" i="17" a="1"/>
  <c r="F132" i="17" s="1"/>
  <c r="F20" i="17" a="1"/>
  <c r="F20" i="17" s="1"/>
  <c r="I39" i="17" a="1"/>
  <c r="I39" i="17" s="1"/>
  <c r="I85" i="17" a="1"/>
  <c r="I85" i="17" s="1"/>
  <c r="K165" i="17" a="1"/>
  <c r="K165" i="17" s="1"/>
  <c r="K156" i="17" a="1"/>
  <c r="K156" i="17" s="1"/>
  <c r="L147" i="17" a="1"/>
  <c r="L147" i="17" s="1"/>
  <c r="L138" i="17" a="1"/>
  <c r="L138" i="17" s="1"/>
  <c r="K129" i="17" a="1"/>
  <c r="K129" i="17" s="1"/>
  <c r="K108" i="17" a="1"/>
  <c r="K108" i="17" s="1"/>
  <c r="K95" i="17" a="1"/>
  <c r="K95" i="17" s="1"/>
  <c r="K82" i="17" a="1"/>
  <c r="K82" i="17" s="1"/>
  <c r="K65" i="17" a="1"/>
  <c r="K65" i="17" s="1"/>
  <c r="L52" i="17" a="1"/>
  <c r="L52" i="17" s="1"/>
  <c r="K35" i="17" a="1"/>
  <c r="K35" i="17" s="1"/>
  <c r="L14" i="17" a="1"/>
  <c r="L14" i="17" s="1"/>
  <c r="G25" i="17" a="1"/>
  <c r="G25" i="17" s="1"/>
  <c r="I21" i="17" a="1"/>
  <c r="I21" i="17" s="1"/>
  <c r="I41" i="17" a="1"/>
  <c r="I41" i="17" s="1"/>
  <c r="G90" i="17" a="1"/>
  <c r="G90" i="17" s="1"/>
  <c r="L164" i="17" a="1"/>
  <c r="L164" i="17" s="1"/>
  <c r="K147" i="17" a="1"/>
  <c r="K147" i="17" s="1"/>
  <c r="K138" i="17" a="1"/>
  <c r="K138" i="17" s="1"/>
  <c r="K128" i="17" a="1"/>
  <c r="K128" i="17" s="1"/>
  <c r="L119" i="17" a="1"/>
  <c r="L119" i="17" s="1"/>
  <c r="K107" i="17" a="1"/>
  <c r="K107" i="17" s="1"/>
  <c r="K94" i="17" a="1"/>
  <c r="K94" i="17" s="1"/>
  <c r="K81" i="17" a="1"/>
  <c r="K81" i="17" s="1"/>
  <c r="L64" i="17" a="1"/>
  <c r="L64" i="17" s="1"/>
  <c r="K52" i="17" a="1"/>
  <c r="K52" i="17" s="1"/>
  <c r="L34" i="17" a="1"/>
  <c r="L34" i="17" s="1"/>
  <c r="K11" i="17" a="1"/>
  <c r="K11" i="17" s="1"/>
  <c r="H134" i="17" a="1"/>
  <c r="H134" i="17" s="1"/>
  <c r="F43" i="17" a="1"/>
  <c r="F43" i="17" s="1"/>
  <c r="G95" i="17" a="1"/>
  <c r="G95" i="17" s="1"/>
  <c r="K164" i="17" a="1"/>
  <c r="K164" i="17" s="1"/>
  <c r="L155" i="17" a="1"/>
  <c r="L155" i="17" s="1"/>
  <c r="L146" i="17" a="1"/>
  <c r="L146" i="17" s="1"/>
  <c r="K137" i="17" a="1"/>
  <c r="K137" i="17" s="1"/>
  <c r="K119" i="17" a="1"/>
  <c r="K119" i="17" s="1"/>
  <c r="K106" i="17" a="1"/>
  <c r="K106" i="17" s="1"/>
  <c r="K93" i="17" a="1"/>
  <c r="K93" i="17" s="1"/>
  <c r="L80" i="17" a="1"/>
  <c r="L80" i="17" s="1"/>
  <c r="K64" i="17" a="1"/>
  <c r="K64" i="17" s="1"/>
  <c r="K51" i="17" a="1"/>
  <c r="K51" i="17" s="1"/>
  <c r="K32" i="17" a="1"/>
  <c r="K32" i="17" s="1"/>
  <c r="L10" i="17" a="1"/>
  <c r="L10" i="17" s="1"/>
  <c r="I98" i="17" a="1"/>
  <c r="I98" i="17" s="1"/>
  <c r="G23" i="17" a="1"/>
  <c r="G23" i="17" s="1"/>
  <c r="G43" i="17" a="1"/>
  <c r="G43" i="17" s="1"/>
  <c r="E101" i="17" a="1"/>
  <c r="E101" i="17" s="1"/>
  <c r="K155" i="17" a="1"/>
  <c r="K155" i="17" s="1"/>
  <c r="K146" i="17" a="1"/>
  <c r="K146" i="17" s="1"/>
  <c r="K136" i="17" a="1"/>
  <c r="K136" i="17" s="1"/>
  <c r="L127" i="17" a="1"/>
  <c r="L127" i="17" s="1"/>
  <c r="L118" i="17" a="1"/>
  <c r="L118" i="17" s="1"/>
  <c r="K105" i="17" a="1"/>
  <c r="K105" i="17" s="1"/>
  <c r="L92" i="17" a="1"/>
  <c r="L92" i="17" s="1"/>
  <c r="K80" i="17" a="1"/>
  <c r="K80" i="17" s="1"/>
  <c r="K63" i="17" a="1"/>
  <c r="K63" i="17" s="1"/>
  <c r="K50" i="17" a="1"/>
  <c r="K50" i="17" s="1"/>
  <c r="K31" i="17" a="1"/>
  <c r="K31" i="17" s="1"/>
  <c r="L12" i="17" a="1"/>
  <c r="L12" i="17" s="1"/>
  <c r="J136" i="17" a="1"/>
  <c r="J136" i="17" s="1"/>
  <c r="J24" i="17" a="1"/>
  <c r="J24" i="17" s="1"/>
  <c r="I47" i="17" a="1"/>
  <c r="I47" i="17" s="1"/>
  <c r="J102" i="17" a="1"/>
  <c r="J102" i="17" s="1"/>
  <c r="L163" i="17" a="1"/>
  <c r="L163" i="17" s="1"/>
  <c r="L154" i="17" a="1"/>
  <c r="L154" i="17" s="1"/>
  <c r="K145" i="17" a="1"/>
  <c r="K145" i="17" s="1"/>
  <c r="K127" i="17" a="1"/>
  <c r="K127" i="17" s="1"/>
  <c r="K118" i="17" a="1"/>
  <c r="K118" i="17" s="1"/>
  <c r="L104" i="17" a="1"/>
  <c r="L104" i="17" s="1"/>
  <c r="K92" i="17" a="1"/>
  <c r="K92" i="17" s="1"/>
  <c r="K79" i="17" a="1"/>
  <c r="K79" i="17" s="1"/>
  <c r="K62" i="17" a="1"/>
  <c r="K62" i="17" s="1"/>
  <c r="K49" i="17" a="1"/>
  <c r="K49" i="17" s="1"/>
  <c r="L30" i="17" a="1"/>
  <c r="L30" i="17" s="1"/>
  <c r="K9" i="17" a="1"/>
  <c r="K9" i="17" s="1"/>
  <c r="K12" i="17" a="1"/>
  <c r="K12" i="17" s="1"/>
  <c r="L109" i="17" a="1"/>
  <c r="L109" i="17" s="1"/>
  <c r="L105" i="17" a="1"/>
  <c r="L105" i="17" s="1"/>
  <c r="L101" i="17" a="1"/>
  <c r="L101" i="17" s="1"/>
  <c r="L97" i="17" a="1"/>
  <c r="L97" i="17" s="1"/>
  <c r="L93" i="17" a="1"/>
  <c r="L93" i="17" s="1"/>
  <c r="L89" i="17" a="1"/>
  <c r="L89" i="17" s="1"/>
  <c r="L85" i="17" a="1"/>
  <c r="L85" i="17" s="1"/>
  <c r="L81" i="17" a="1"/>
  <c r="L81" i="17" s="1"/>
  <c r="L77" i="17" a="1"/>
  <c r="L77" i="17" s="1"/>
  <c r="L73" i="17" a="1"/>
  <c r="L73" i="17" s="1"/>
  <c r="L65" i="17" a="1"/>
  <c r="L65" i="17" s="1"/>
  <c r="L61" i="17" a="1"/>
  <c r="L61" i="17" s="1"/>
  <c r="L57" i="17" a="1"/>
  <c r="L57" i="17" s="1"/>
  <c r="L53" i="17" a="1"/>
  <c r="L53" i="17" s="1"/>
  <c r="L49" i="17" a="1"/>
  <c r="L49" i="17" s="1"/>
  <c r="L43" i="17" a="1"/>
  <c r="L43" i="17" s="1"/>
  <c r="L39" i="17" a="1"/>
  <c r="L39" i="17" s="1"/>
  <c r="L35" i="17" a="1"/>
  <c r="L35" i="17" s="1"/>
  <c r="L31" i="17" a="1"/>
  <c r="L31" i="17" s="1"/>
  <c r="L27" i="17" a="1"/>
  <c r="L27" i="17" s="1"/>
  <c r="L23" i="17" a="1"/>
  <c r="L23" i="17" s="1"/>
  <c r="L19" i="17" a="1"/>
  <c r="L19" i="17" s="1"/>
  <c r="L15" i="17" a="1"/>
  <c r="L15" i="17" s="1"/>
  <c r="L11" i="17" a="1"/>
  <c r="L11" i="17" s="1"/>
  <c r="K42" i="17" a="1"/>
  <c r="K42" i="17" s="1"/>
  <c r="K38" i="17" a="1"/>
  <c r="K38" i="17" s="1"/>
  <c r="K34" i="17" a="1"/>
  <c r="K34" i="17" s="1"/>
  <c r="K30" i="17" a="1"/>
  <c r="K30" i="17" s="1"/>
  <c r="K26" i="17" a="1"/>
  <c r="K26" i="17" s="1"/>
  <c r="K22" i="17" a="1"/>
  <c r="K22" i="17" s="1"/>
  <c r="K18" i="17" a="1"/>
  <c r="K18" i="17" s="1"/>
  <c r="K14" i="17" a="1"/>
  <c r="K14" i="17" s="1"/>
  <c r="K10" i="17" a="1"/>
  <c r="K10" i="17" s="1"/>
  <c r="L169" i="17" a="1"/>
  <c r="L169" i="17" s="1"/>
  <c r="L165" i="17" a="1"/>
  <c r="L165" i="17" s="1"/>
  <c r="L161" i="17" a="1"/>
  <c r="L161" i="17" s="1"/>
  <c r="L157" i="17" a="1"/>
  <c r="L157" i="17" s="1"/>
  <c r="L153" i="17" a="1"/>
  <c r="L153" i="17" s="1"/>
  <c r="L149" i="17" a="1"/>
  <c r="L149" i="17" s="1"/>
  <c r="L145" i="17" a="1"/>
  <c r="L145" i="17" s="1"/>
  <c r="L141" i="17" a="1"/>
  <c r="L141" i="17" s="1"/>
  <c r="L137" i="17" a="1"/>
  <c r="L137" i="17" s="1"/>
  <c r="L133" i="17" a="1"/>
  <c r="L133" i="17" s="1"/>
  <c r="L129" i="17" a="1"/>
  <c r="L129" i="17" s="1"/>
  <c r="L125" i="17" a="1"/>
  <c r="L125" i="17" s="1"/>
  <c r="L121" i="17" a="1"/>
  <c r="L121" i="17" s="1"/>
  <c r="L117" i="17" a="1"/>
  <c r="L117" i="17" s="1"/>
  <c r="L111" i="17" a="1"/>
  <c r="L111" i="17" s="1"/>
  <c r="L107" i="17" a="1"/>
  <c r="L107" i="17" s="1"/>
  <c r="L103" i="17" a="1"/>
  <c r="L103" i="17" s="1"/>
  <c r="L99" i="17" a="1"/>
  <c r="L99" i="17" s="1"/>
  <c r="L95" i="17" a="1"/>
  <c r="L95" i="17" s="1"/>
  <c r="L91" i="17" a="1"/>
  <c r="L91" i="17" s="1"/>
  <c r="L87" i="17" a="1"/>
  <c r="L87" i="17" s="1"/>
  <c r="L83" i="17" a="1"/>
  <c r="L83" i="17" s="1"/>
  <c r="L79" i="17" a="1"/>
  <c r="L79" i="17" s="1"/>
  <c r="L75" i="17" a="1"/>
  <c r="L75" i="17" s="1"/>
  <c r="L71" i="17" a="1"/>
  <c r="L71" i="17" s="1"/>
  <c r="L63" i="17" a="1"/>
  <c r="L63" i="17" s="1"/>
  <c r="L59" i="17" a="1"/>
  <c r="L59" i="17" s="1"/>
  <c r="L55" i="17" a="1"/>
  <c r="L55" i="17" s="1"/>
  <c r="L51" i="17" a="1"/>
  <c r="L51" i="17" s="1"/>
  <c r="L47" i="17" a="1"/>
  <c r="L47" i="17" s="1"/>
  <c r="L41" i="17" a="1"/>
  <c r="L41" i="17" s="1"/>
  <c r="L37" i="17" a="1"/>
  <c r="L37" i="17" s="1"/>
  <c r="L33" i="17" a="1"/>
  <c r="L33" i="17" s="1"/>
  <c r="L29" i="17" a="1"/>
  <c r="L29" i="17" s="1"/>
  <c r="L25" i="17" a="1"/>
  <c r="L25" i="17" s="1"/>
  <c r="L21" i="17" a="1"/>
  <c r="L21" i="17" s="1"/>
  <c r="L17" i="17" a="1"/>
  <c r="L17" i="17" s="1"/>
  <c r="L13" i="17" a="1"/>
  <c r="L13" i="17" s="1"/>
  <c r="L9" i="17" a="1"/>
  <c r="L9" i="17" s="1"/>
  <c r="K37" i="17" a="1"/>
  <c r="K37" i="17" s="1"/>
  <c r="K33" i="17" a="1"/>
  <c r="K33" i="17" s="1"/>
  <c r="K29" i="17" a="1"/>
  <c r="K29" i="17" s="1"/>
  <c r="K25" i="17" a="1"/>
  <c r="K25" i="17" s="1"/>
  <c r="K21" i="17" a="1"/>
  <c r="K21" i="17" s="1"/>
  <c r="K17" i="17" a="1"/>
  <c r="K17" i="17" s="1"/>
  <c r="K13" i="17" a="1"/>
  <c r="K13" i="17" s="1"/>
  <c r="L160" i="17" a="1"/>
  <c r="L160" i="17" s="1"/>
  <c r="L156" i="17" a="1"/>
  <c r="L156" i="17" s="1"/>
  <c r="L152" i="17" a="1"/>
  <c r="L152" i="17" s="1"/>
  <c r="L148" i="17" a="1"/>
  <c r="L148" i="17" s="1"/>
  <c r="L144" i="17" a="1"/>
  <c r="L144" i="17" s="1"/>
  <c r="L140" i="17" a="1"/>
  <c r="L140" i="17" s="1"/>
  <c r="L136" i="17" a="1"/>
  <c r="L136" i="17" s="1"/>
  <c r="L132" i="17" a="1"/>
  <c r="L132" i="17" s="1"/>
  <c r="L128" i="17" a="1"/>
  <c r="L128" i="17" s="1"/>
  <c r="L124" i="17" a="1"/>
  <c r="L124" i="17" s="1"/>
  <c r="L120" i="17" a="1"/>
  <c r="L120" i="17" s="1"/>
  <c r="L114" i="17" a="1"/>
  <c r="L114" i="17" s="1"/>
  <c r="L110" i="17" a="1"/>
  <c r="L110" i="17" s="1"/>
  <c r="L106" i="17" a="1"/>
  <c r="L106" i="17" s="1"/>
  <c r="L102" i="17" a="1"/>
  <c r="L102" i="17" s="1"/>
  <c r="L98" i="17" a="1"/>
  <c r="L98" i="17" s="1"/>
  <c r="L94" i="17" a="1"/>
  <c r="L94" i="17" s="1"/>
  <c r="L90" i="17" a="1"/>
  <c r="L90" i="17" s="1"/>
  <c r="L86" i="17" a="1"/>
  <c r="L86" i="17" s="1"/>
  <c r="L82" i="17" a="1"/>
  <c r="L82" i="17" s="1"/>
  <c r="L78" i="17" a="1"/>
  <c r="L78" i="17" s="1"/>
  <c r="L74" i="17" a="1"/>
  <c r="L74" i="17" s="1"/>
  <c r="L70" i="17" a="1"/>
  <c r="L70" i="17" s="1"/>
  <c r="L62" i="17" a="1"/>
  <c r="L62" i="17" s="1"/>
  <c r="L58" i="17" a="1"/>
  <c r="L58" i="17" s="1"/>
  <c r="L54" i="17" a="1"/>
  <c r="L54" i="17" s="1"/>
  <c r="L50" i="17" a="1"/>
  <c r="L50" i="17" s="1"/>
  <c r="L46" i="17" a="1"/>
  <c r="L46" i="17" s="1"/>
  <c r="L40" i="17" a="1"/>
  <c r="L40" i="17" s="1"/>
  <c r="L36" i="17" a="1"/>
  <c r="L36" i="17" s="1"/>
  <c r="L32" i="17" a="1"/>
  <c r="L32" i="17" s="1"/>
  <c r="L28" i="17" a="1"/>
  <c r="L28" i="17" s="1"/>
  <c r="L24" i="17" a="1"/>
  <c r="L24" i="17" s="1"/>
  <c r="L20" i="17" a="1"/>
  <c r="L20" i="17" s="1"/>
  <c r="L16" i="17" a="1"/>
  <c r="L16" i="17" s="1"/>
  <c r="D44" i="6" a="1"/>
  <c r="D44" i="6" s="1"/>
  <c r="D144" i="4"/>
  <c r="D128" i="4"/>
  <c r="D112" i="4"/>
  <c r="D94" i="4"/>
  <c r="D78" i="4"/>
  <c r="D58" i="4"/>
  <c r="D42" i="4"/>
  <c r="D26" i="4"/>
  <c r="D10" i="4"/>
  <c r="D143" i="4"/>
  <c r="D127" i="4"/>
  <c r="D111" i="4"/>
  <c r="D93" i="4"/>
  <c r="D77" i="4"/>
  <c r="D57" i="4"/>
  <c r="D41" i="4"/>
  <c r="D25" i="4"/>
  <c r="D9" i="4"/>
  <c r="D142" i="4"/>
  <c r="D126" i="4"/>
  <c r="D110" i="4"/>
  <c r="D92" i="4"/>
  <c r="D72" i="4"/>
  <c r="D56" i="4"/>
  <c r="D40" i="4"/>
  <c r="D24" i="4"/>
  <c r="D140" i="4"/>
  <c r="D124" i="4"/>
  <c r="D106" i="4"/>
  <c r="D90" i="4"/>
  <c r="D70" i="4"/>
  <c r="D54" i="4"/>
  <c r="D38" i="4"/>
  <c r="D22" i="4"/>
  <c r="D134" i="4"/>
  <c r="D118" i="4"/>
  <c r="D100" i="4"/>
  <c r="D84" i="4"/>
  <c r="D64" i="4"/>
  <c r="D48" i="4"/>
  <c r="D32" i="4"/>
  <c r="D16" i="4"/>
  <c r="D53" i="4"/>
  <c r="D28" i="5" a="1"/>
  <c r="D28" i="5" s="1"/>
  <c r="D11" i="4"/>
  <c r="D83" i="4"/>
  <c r="D132" i="4"/>
  <c r="D22" i="5" a="1"/>
  <c r="D22" i="5" s="1"/>
  <c r="D41" i="5" a="1"/>
  <c r="D41" i="5" s="1"/>
  <c r="E54" i="5" a="1"/>
  <c r="E54" i="5" s="1"/>
  <c r="D82" i="5" a="1"/>
  <c r="D82" i="5" s="1"/>
  <c r="D115" i="5" a="1"/>
  <c r="D115" i="5" s="1"/>
  <c r="E130" i="5" a="1"/>
  <c r="E130" i="5" s="1"/>
  <c r="D31" i="4"/>
  <c r="D131" i="4"/>
  <c r="D47" i="5" a="1"/>
  <c r="D47" i="5" s="1"/>
  <c r="D118" i="2" a="1"/>
  <c r="D118" i="2" s="1"/>
  <c r="D121" i="2" a="1"/>
  <c r="D121" i="2" s="1"/>
  <c r="D119" i="2" a="1"/>
  <c r="D119" i="2" s="1"/>
  <c r="D16" i="10"/>
  <c r="D36" i="10"/>
  <c r="D55" i="10"/>
  <c r="D83" i="10"/>
  <c r="D104" i="10"/>
  <c r="D126" i="10"/>
  <c r="D13" i="4"/>
  <c r="D35" i="4"/>
  <c r="D60" i="4"/>
  <c r="D86" i="4"/>
  <c r="D113" i="4"/>
  <c r="D135" i="4"/>
  <c r="D11" i="5" a="1"/>
  <c r="D11" i="5" s="1"/>
  <c r="D17" i="5" a="1"/>
  <c r="D17" i="5" s="1"/>
  <c r="E22" i="5" a="1"/>
  <c r="E22" i="5" s="1"/>
  <c r="D29" i="5" a="1"/>
  <c r="D29" i="5" s="1"/>
  <c r="D35" i="5" a="1"/>
  <c r="D35" i="5" s="1"/>
  <c r="D56" i="5" a="1"/>
  <c r="D56" i="5" s="1"/>
  <c r="E62" i="5" a="1"/>
  <c r="E62" i="5" s="1"/>
  <c r="D70" i="5" a="1"/>
  <c r="D70" i="5" s="1"/>
  <c r="D83" i="5" a="1"/>
  <c r="D83" i="5" s="1"/>
  <c r="E92" i="5" a="1"/>
  <c r="E92" i="5" s="1"/>
  <c r="D102" i="5" a="1"/>
  <c r="D102" i="5" s="1"/>
  <c r="E116" i="5" a="1"/>
  <c r="E116" i="5" s="1"/>
  <c r="E132" i="5" a="1"/>
  <c r="E132" i="5" s="1"/>
  <c r="D151" i="5" a="1"/>
  <c r="D151" i="5" s="1"/>
  <c r="D30" i="4"/>
  <c r="D52" i="4"/>
  <c r="D81" i="4"/>
  <c r="D103" i="4"/>
  <c r="D130" i="4"/>
  <c r="D104" i="4"/>
  <c r="D10" i="5" a="1"/>
  <c r="D10" i="5" s="1"/>
  <c r="D34" i="5" a="1"/>
  <c r="D34" i="5" s="1"/>
  <c r="D54" i="5" a="1"/>
  <c r="D54" i="5" s="1"/>
  <c r="E61" i="5" a="1"/>
  <c r="E61" i="5" s="1"/>
  <c r="D81" i="5" a="1"/>
  <c r="D81" i="5" s="1"/>
  <c r="E90" i="5" a="1"/>
  <c r="E90" i="5" s="1"/>
  <c r="E100" i="5" a="1"/>
  <c r="E100" i="5" s="1"/>
  <c r="E114" i="5" a="1"/>
  <c r="E114" i="5" s="1"/>
  <c r="D130" i="5" a="1"/>
  <c r="D130" i="5" s="1"/>
  <c r="D147" i="5" a="1"/>
  <c r="D147" i="5" s="1"/>
  <c r="D33" i="4"/>
  <c r="D55" i="4"/>
  <c r="D105" i="4"/>
  <c r="E16" i="5" a="1"/>
  <c r="E16" i="5" s="1"/>
  <c r="E28" i="5" a="1"/>
  <c r="E28" i="5" s="1"/>
  <c r="D48" i="5" a="1"/>
  <c r="D48" i="5" s="1"/>
  <c r="D69" i="5" a="1"/>
  <c r="D69" i="5" s="1"/>
  <c r="D91" i="5" a="1"/>
  <c r="D91" i="5" s="1"/>
  <c r="D150" i="5" a="1"/>
  <c r="D150" i="5" s="1"/>
  <c r="D15" i="10"/>
  <c r="D35" i="10"/>
  <c r="D54" i="10"/>
  <c r="D82" i="10"/>
  <c r="D102" i="10"/>
  <c r="D125" i="10"/>
  <c r="D12" i="4"/>
  <c r="D34" i="4"/>
  <c r="D59" i="4"/>
  <c r="D85" i="4"/>
  <c r="D107" i="4"/>
  <c r="D133" i="4"/>
  <c r="E10" i="5" a="1"/>
  <c r="E10" i="5" s="1"/>
  <c r="E34" i="5" a="1"/>
  <c r="E34" i="5" s="1"/>
  <c r="E41" i="5" a="1"/>
  <c r="E41" i="5" s="1"/>
  <c r="E48" i="5" a="1"/>
  <c r="E48" i="5" s="1"/>
  <c r="D55" i="5" a="1"/>
  <c r="D55" i="5" s="1"/>
  <c r="D62" i="5" a="1"/>
  <c r="D62" i="5" s="1"/>
  <c r="E82" i="5" a="1"/>
  <c r="E82" i="5" s="1"/>
  <c r="D92" i="5" a="1"/>
  <c r="D92" i="5" s="1"/>
  <c r="D101" i="5" a="1"/>
  <c r="D101" i="5" s="1"/>
  <c r="D116" i="5" a="1"/>
  <c r="D116" i="5" s="1"/>
  <c r="D131" i="5" a="1"/>
  <c r="D131" i="5" s="1"/>
  <c r="E150" i="5" a="1"/>
  <c r="E150" i="5" s="1"/>
  <c r="D16" i="2" a="1"/>
  <c r="D16" i="2" s="1"/>
  <c r="D24" i="2" a="1"/>
  <c r="D24" i="2" s="1"/>
  <c r="D32" i="2" a="1"/>
  <c r="D32" i="2" s="1"/>
  <c r="D40" i="2" a="1"/>
  <c r="D40" i="2" s="1"/>
  <c r="D48" i="2" a="1"/>
  <c r="D48" i="2" s="1"/>
  <c r="D61" i="2" a="1"/>
  <c r="D61" i="2" s="1"/>
  <c r="D69" i="2" a="1"/>
  <c r="D69" i="2" s="1"/>
  <c r="D77" i="2" a="1"/>
  <c r="D77" i="2" s="1"/>
  <c r="D85" i="2" a="1"/>
  <c r="D85" i="2" s="1"/>
  <c r="D95" i="2" a="1"/>
  <c r="D95" i="2" s="1"/>
  <c r="D103" i="2" a="1"/>
  <c r="D103" i="2" s="1"/>
  <c r="D111" i="2" a="1"/>
  <c r="D111" i="2" s="1"/>
  <c r="D17" i="10"/>
  <c r="D37" i="10"/>
  <c r="D57" i="10"/>
  <c r="D84" i="10"/>
  <c r="D105" i="10"/>
  <c r="D128" i="10"/>
  <c r="D14" i="4"/>
  <c r="D36" i="4"/>
  <c r="D61" i="4"/>
  <c r="D87" i="4"/>
  <c r="D114" i="4"/>
  <c r="D136" i="4"/>
  <c r="D12" i="5" a="1"/>
  <c r="D12" i="5" s="1"/>
  <c r="E17" i="5" a="1"/>
  <c r="E17" i="5" s="1"/>
  <c r="D23" i="5" a="1"/>
  <c r="D23" i="5" s="1"/>
  <c r="E29" i="5" a="1"/>
  <c r="E29" i="5" s="1"/>
  <c r="D36" i="5" a="1"/>
  <c r="D36" i="5" s="1"/>
  <c r="D42" i="5" a="1"/>
  <c r="D42" i="5" s="1"/>
  <c r="D49" i="5" a="1"/>
  <c r="D49" i="5" s="1"/>
  <c r="E56" i="5" a="1"/>
  <c r="E56" i="5" s="1"/>
  <c r="D63" i="5" a="1"/>
  <c r="D63" i="5" s="1"/>
  <c r="E70" i="5" a="1"/>
  <c r="E70" i="5" s="1"/>
  <c r="D84" i="5" a="1"/>
  <c r="D84" i="5" s="1"/>
  <c r="E102" i="5" a="1"/>
  <c r="E102" i="5" s="1"/>
  <c r="D118" i="5" a="1"/>
  <c r="D118" i="5" s="1"/>
  <c r="D134" i="5" a="1"/>
  <c r="D134" i="5" s="1"/>
  <c r="D154" i="5" a="1"/>
  <c r="D154" i="5" s="1"/>
  <c r="D120" i="2" a="1"/>
  <c r="D120" i="2" s="1"/>
  <c r="D19" i="10"/>
  <c r="D38" i="10"/>
  <c r="D59" i="10"/>
  <c r="D85" i="10"/>
  <c r="D106" i="10"/>
  <c r="D15" i="4"/>
  <c r="D37" i="4"/>
  <c r="D62" i="4"/>
  <c r="D88" i="4"/>
  <c r="D115" i="4"/>
  <c r="D137" i="4"/>
  <c r="D24" i="5" a="1"/>
  <c r="D24" i="5" s="1"/>
  <c r="E36" i="5" a="1"/>
  <c r="E36" i="5" s="1"/>
  <c r="E49" i="5" a="1"/>
  <c r="E49" i="5" s="1"/>
  <c r="D64" i="5" a="1"/>
  <c r="D64" i="5" s="1"/>
  <c r="D71" i="5" a="1"/>
  <c r="D71" i="5" s="1"/>
  <c r="E84" i="5" a="1"/>
  <c r="E84" i="5" s="1"/>
  <c r="D93" i="5" a="1"/>
  <c r="D93" i="5" s="1"/>
  <c r="E118" i="5" a="1"/>
  <c r="E118" i="5" s="1"/>
  <c r="E134" i="5" a="1"/>
  <c r="E134" i="5" s="1"/>
  <c r="D9" i="6" a="1"/>
  <c r="D9" i="6" s="1"/>
  <c r="D18" i="4"/>
  <c r="D43" i="4"/>
  <c r="D65" i="4"/>
  <c r="D91" i="4"/>
  <c r="D117" i="4"/>
  <c r="D139" i="4"/>
  <c r="E24" i="5" a="1"/>
  <c r="E24" i="5" s="1"/>
  <c r="D37" i="5" a="1"/>
  <c r="D37" i="5" s="1"/>
  <c r="D43" i="5" a="1"/>
  <c r="D43" i="5" s="1"/>
  <c r="D50" i="5" a="1"/>
  <c r="D50" i="5" s="1"/>
  <c r="E57" i="5" a="1"/>
  <c r="E57" i="5" s="1"/>
  <c r="E72" i="5" a="1"/>
  <c r="E72" i="5" s="1"/>
  <c r="D85" i="5" a="1"/>
  <c r="D85" i="5" s="1"/>
  <c r="E94" i="5" a="1"/>
  <c r="E94" i="5" s="1"/>
  <c r="D105" i="5" a="1"/>
  <c r="D105" i="5" s="1"/>
  <c r="E120" i="5" a="1"/>
  <c r="E120" i="5" s="1"/>
  <c r="E136" i="5" a="1"/>
  <c r="E136" i="5" s="1"/>
  <c r="D158" i="5" a="1"/>
  <c r="D158" i="5" s="1"/>
  <c r="D20" i="4"/>
  <c r="D45" i="4"/>
  <c r="D67" i="4"/>
  <c r="D96" i="4"/>
  <c r="D120" i="4"/>
  <c r="E13" i="5" a="1"/>
  <c r="E13" i="5" s="1"/>
  <c r="D19" i="5" a="1"/>
  <c r="D19" i="5" s="1"/>
  <c r="D25" i="5" a="1"/>
  <c r="D25" i="5" s="1"/>
  <c r="D31" i="5" a="1"/>
  <c r="D31" i="5" s="1"/>
  <c r="E44" i="5" a="1"/>
  <c r="E44" i="5" s="1"/>
  <c r="D51" i="5" a="1"/>
  <c r="D51" i="5" s="1"/>
  <c r="D58" i="5" a="1"/>
  <c r="D58" i="5" s="1"/>
  <c r="E65" i="5" a="1"/>
  <c r="E65" i="5" s="1"/>
  <c r="D73" i="5" a="1"/>
  <c r="D73" i="5" s="1"/>
  <c r="E86" i="5" a="1"/>
  <c r="E86" i="5" s="1"/>
  <c r="D96" i="5" a="1"/>
  <c r="D96" i="5" s="1"/>
  <c r="E106" i="5" a="1"/>
  <c r="E106" i="5" s="1"/>
  <c r="E122" i="5" a="1"/>
  <c r="E122" i="5" s="1"/>
  <c r="E138" i="5" a="1"/>
  <c r="E138" i="5" s="1"/>
  <c r="D21" i="4"/>
  <c r="D46" i="4"/>
  <c r="D68" i="4"/>
  <c r="D97" i="4"/>
  <c r="D121" i="4"/>
  <c r="D157" i="5" a="1"/>
  <c r="D157" i="5" s="1"/>
  <c r="D153" i="5" a="1"/>
  <c r="D153" i="5" s="1"/>
  <c r="D149" i="5" a="1"/>
  <c r="D149" i="5" s="1"/>
  <c r="D145" i="5" a="1"/>
  <c r="D145" i="5" s="1"/>
  <c r="D141" i="5" a="1"/>
  <c r="D141" i="5" s="1"/>
  <c r="D137" i="5" a="1"/>
  <c r="D137" i="5" s="1"/>
  <c r="D133" i="5" a="1"/>
  <c r="D133" i="5" s="1"/>
  <c r="D129" i="5" a="1"/>
  <c r="D129" i="5" s="1"/>
  <c r="D125" i="5" a="1"/>
  <c r="D125" i="5" s="1"/>
  <c r="D121" i="5" a="1"/>
  <c r="D121" i="5" s="1"/>
  <c r="D117" i="5" a="1"/>
  <c r="D117" i="5" s="1"/>
  <c r="D113" i="5" a="1"/>
  <c r="D113" i="5" s="1"/>
  <c r="D107" i="5" a="1"/>
  <c r="D107" i="5" s="1"/>
  <c r="D103" i="5" a="1"/>
  <c r="D103" i="5" s="1"/>
  <c r="D99" i="5" a="1"/>
  <c r="D99" i="5" s="1"/>
  <c r="D156" i="5" a="1"/>
  <c r="D156" i="5" s="1"/>
  <c r="D152" i="5" a="1"/>
  <c r="D152" i="5" s="1"/>
  <c r="D148" i="5" a="1"/>
  <c r="D148" i="5" s="1"/>
  <c r="D144" i="5" a="1"/>
  <c r="D144" i="5" s="1"/>
  <c r="D140" i="5" a="1"/>
  <c r="D140" i="5" s="1"/>
  <c r="D136" i="5" a="1"/>
  <c r="D136" i="5" s="1"/>
  <c r="D132" i="5" a="1"/>
  <c r="D132" i="5" s="1"/>
  <c r="D128" i="5" a="1"/>
  <c r="D128" i="5" s="1"/>
  <c r="D124" i="5" a="1"/>
  <c r="D124" i="5" s="1"/>
  <c r="D120" i="5" a="1"/>
  <c r="D120" i="5" s="1"/>
  <c r="D20" i="5" a="1"/>
  <c r="D20" i="5" s="1"/>
  <c r="E25" i="5" a="1"/>
  <c r="E25" i="5" s="1"/>
  <c r="D32" i="5" a="1"/>
  <c r="D32" i="5" s="1"/>
  <c r="D38" i="5" a="1"/>
  <c r="D38" i="5" s="1"/>
  <c r="D52" i="5" a="1"/>
  <c r="D52" i="5" s="1"/>
  <c r="E58" i="5" a="1"/>
  <c r="E58" i="5" s="1"/>
  <c r="D78" i="5" a="1"/>
  <c r="D78" i="5" s="1"/>
  <c r="D87" i="5" a="1"/>
  <c r="D87" i="5" s="1"/>
  <c r="D108" i="5" a="1"/>
  <c r="D108" i="5" s="1"/>
  <c r="D123" i="5" a="1"/>
  <c r="D123" i="5" s="1"/>
  <c r="D139" i="5" a="1"/>
  <c r="D139" i="5" s="1"/>
  <c r="D167" i="6" a="1"/>
  <c r="D167" i="6" s="1"/>
  <c r="D159" i="6" a="1"/>
  <c r="D159" i="6" s="1"/>
  <c r="D151" i="6" a="1"/>
  <c r="D151" i="6" s="1"/>
  <c r="D143" i="6" a="1"/>
  <c r="D143" i="6" s="1"/>
  <c r="D164" i="6" a="1"/>
  <c r="D164" i="6" s="1"/>
  <c r="D156" i="6" a="1"/>
  <c r="D156" i="6" s="1"/>
  <c r="D161" i="6" a="1"/>
  <c r="D161" i="6" s="1"/>
  <c r="D166" i="6" a="1"/>
  <c r="D166" i="6" s="1"/>
  <c r="D163" i="6" a="1"/>
  <c r="D163" i="6" s="1"/>
  <c r="D155" i="6" a="1"/>
  <c r="D155" i="6" s="1"/>
  <c r="D160" i="6" a="1"/>
  <c r="D160" i="6" s="1"/>
  <c r="D152" i="6" a="1"/>
  <c r="D152" i="6" s="1"/>
  <c r="D165" i="6" a="1"/>
  <c r="D165" i="6" s="1"/>
  <c r="D158" i="6" a="1"/>
  <c r="D158" i="6" s="1"/>
  <c r="D118" i="6" a="1"/>
  <c r="D118" i="6" s="1"/>
  <c r="D110" i="6" a="1"/>
  <c r="D110" i="6" s="1"/>
  <c r="D102" i="6" a="1"/>
  <c r="D102" i="6" s="1"/>
  <c r="D94" i="6" a="1"/>
  <c r="D94" i="6" s="1"/>
  <c r="D86" i="6" a="1"/>
  <c r="D86" i="6" s="1"/>
  <c r="D78" i="6" a="1"/>
  <c r="D78" i="6" s="1"/>
  <c r="D157" i="6" a="1"/>
  <c r="D157" i="6" s="1"/>
  <c r="D138" i="6" a="1"/>
  <c r="D138" i="6" s="1"/>
  <c r="D147" i="6" a="1"/>
  <c r="D147" i="6" s="1"/>
  <c r="D122" i="6" a="1"/>
  <c r="D122" i="6" s="1"/>
  <c r="D111" i="6" a="1"/>
  <c r="D111" i="6" s="1"/>
  <c r="D103" i="6" a="1"/>
  <c r="D103" i="6" s="1"/>
  <c r="D95" i="6" a="1"/>
  <c r="D95" i="6" s="1"/>
  <c r="D87" i="6" a="1"/>
  <c r="D87" i="6" s="1"/>
  <c r="D79" i="6" a="1"/>
  <c r="D79" i="6" s="1"/>
  <c r="D146" i="6" a="1"/>
  <c r="D146" i="6" s="1"/>
  <c r="D131" i="6" a="1"/>
  <c r="D131" i="6" s="1"/>
  <c r="D115" i="6" a="1"/>
  <c r="D115" i="6" s="1"/>
  <c r="D125" i="6" a="1"/>
  <c r="D125" i="6" s="1"/>
  <c r="D137" i="6" a="1"/>
  <c r="D137" i="6" s="1"/>
  <c r="D132" i="6" a="1"/>
  <c r="D132" i="6" s="1"/>
  <c r="D126" i="6" a="1"/>
  <c r="D126" i="6" s="1"/>
  <c r="D113" i="6" a="1"/>
  <c r="D113" i="6" s="1"/>
  <c r="D96" i="6" a="1"/>
  <c r="D96" i="6" s="1"/>
  <c r="D154" i="6" a="1"/>
  <c r="D154" i="6" s="1"/>
  <c r="D144" i="6" a="1"/>
  <c r="D144" i="6" s="1"/>
  <c r="D133" i="6" a="1"/>
  <c r="D133" i="6" s="1"/>
  <c r="D112" i="6" a="1"/>
  <c r="D112" i="6" s="1"/>
  <c r="D150" i="6" a="1"/>
  <c r="D150" i="6" s="1"/>
  <c r="D93" i="6" a="1"/>
  <c r="D93" i="6" s="1"/>
  <c r="D90" i="6" a="1"/>
  <c r="D90" i="6" s="1"/>
  <c r="D153" i="6" a="1"/>
  <c r="D153" i="6" s="1"/>
  <c r="D89" i="6" a="1"/>
  <c r="D89" i="6" s="1"/>
  <c r="D61" i="6" a="1"/>
  <c r="D61" i="6" s="1"/>
  <c r="D123" i="6" a="1"/>
  <c r="D123" i="6" s="1"/>
  <c r="D100" i="6" a="1"/>
  <c r="D100" i="6" s="1"/>
  <c r="D99" i="6" a="1"/>
  <c r="D99" i="6" s="1"/>
  <c r="D98" i="6" a="1"/>
  <c r="D98" i="6" s="1"/>
  <c r="D97" i="6" a="1"/>
  <c r="D97" i="6" s="1"/>
  <c r="D88" i="6" a="1"/>
  <c r="D88" i="6" s="1"/>
  <c r="D124" i="6" a="1"/>
  <c r="D124" i="6" s="1"/>
  <c r="D106" i="6" a="1"/>
  <c r="D106" i="6" s="1"/>
  <c r="D105" i="6" a="1"/>
  <c r="D105" i="6" s="1"/>
  <c r="D84" i="6" a="1"/>
  <c r="D84" i="6" s="1"/>
  <c r="D63" i="6" a="1"/>
  <c r="D63" i="6" s="1"/>
  <c r="D145" i="6" a="1"/>
  <c r="D145" i="6" s="1"/>
  <c r="D130" i="6" a="1"/>
  <c r="D130" i="6" s="1"/>
  <c r="D107" i="6" a="1"/>
  <c r="D107" i="6" s="1"/>
  <c r="D82" i="6" a="1"/>
  <c r="D82" i="6" s="1"/>
  <c r="D75" i="6" a="1"/>
  <c r="D75" i="6" s="1"/>
  <c r="D140" i="6" a="1"/>
  <c r="D140" i="6" s="1"/>
  <c r="D117" i="6" a="1"/>
  <c r="D117" i="6" s="1"/>
  <c r="D43" i="6" a="1"/>
  <c r="D43" i="6" s="1"/>
  <c r="D35" i="6" a="1"/>
  <c r="D35" i="6" s="1"/>
  <c r="D27" i="6" a="1"/>
  <c r="D27" i="6" s="1"/>
  <c r="D149" i="6" a="1"/>
  <c r="D149" i="6" s="1"/>
  <c r="D56" i="6" a="1"/>
  <c r="D56" i="6" s="1"/>
  <c r="D101" i="6" a="1"/>
  <c r="D101" i="6" s="1"/>
  <c r="D46" i="6" a="1"/>
  <c r="D46" i="6" s="1"/>
  <c r="D40" i="6" a="1"/>
  <c r="D40" i="6" s="1"/>
  <c r="D32" i="6" a="1"/>
  <c r="D32" i="6" s="1"/>
  <c r="D162" i="6" a="1"/>
  <c r="D162" i="6" s="1"/>
  <c r="D85" i="6" a="1"/>
  <c r="D85" i="6" s="1"/>
  <c r="D70" i="6" a="1"/>
  <c r="D70" i="6" s="1"/>
  <c r="D64" i="6" a="1"/>
  <c r="D64" i="6" s="1"/>
  <c r="D55" i="6" a="1"/>
  <c r="D55" i="6" s="1"/>
  <c r="D136" i="6" a="1"/>
  <c r="D136" i="6" s="1"/>
  <c r="D65" i="6" a="1"/>
  <c r="D65" i="6" s="1"/>
  <c r="D49" i="6" a="1"/>
  <c r="D49" i="6" s="1"/>
  <c r="D37" i="6" a="1"/>
  <c r="D37" i="6" s="1"/>
  <c r="D29" i="6" a="1"/>
  <c r="D29" i="6" s="1"/>
  <c r="D148" i="6" a="1"/>
  <c r="D148" i="6" s="1"/>
  <c r="D127" i="6" a="1"/>
  <c r="D127" i="6" s="1"/>
  <c r="D104" i="6" a="1"/>
  <c r="D104" i="6" s="1"/>
  <c r="D91" i="6" a="1"/>
  <c r="D91" i="6" s="1"/>
  <c r="D109" i="6" a="1"/>
  <c r="D109" i="6" s="1"/>
  <c r="D66" i="6" a="1"/>
  <c r="D66" i="6" s="1"/>
  <c r="D54" i="6" a="1"/>
  <c r="D54" i="6" s="1"/>
  <c r="D45" i="6" a="1"/>
  <c r="D45" i="6" s="1"/>
  <c r="D139" i="6" a="1"/>
  <c r="D139" i="6" s="1"/>
  <c r="D83" i="6" a="1"/>
  <c r="D83" i="6" s="1"/>
  <c r="D76" i="6" a="1"/>
  <c r="D76" i="6" s="1"/>
  <c r="D48" i="6" a="1"/>
  <c r="D48" i="6" s="1"/>
  <c r="D39" i="6" a="1"/>
  <c r="D39" i="6" s="1"/>
  <c r="D31" i="6" a="1"/>
  <c r="D31" i="6" s="1"/>
  <c r="D135" i="6" a="1"/>
  <c r="D135" i="6" s="1"/>
  <c r="D67" i="6" a="1"/>
  <c r="D67" i="6" s="1"/>
  <c r="D129" i="6" a="1"/>
  <c r="D129" i="6" s="1"/>
  <c r="D92" i="6" a="1"/>
  <c r="D92" i="6" s="1"/>
  <c r="D80" i="6" a="1"/>
  <c r="D80" i="6" s="1"/>
  <c r="D68" i="6" a="1"/>
  <c r="D68" i="6" s="1"/>
  <c r="D142" i="6" a="1"/>
  <c r="D142" i="6" s="1"/>
  <c r="D134" i="6" a="1"/>
  <c r="D134" i="6" s="1"/>
  <c r="D77" i="6" a="1"/>
  <c r="D77" i="6" s="1"/>
  <c r="D60" i="6" a="1"/>
  <c r="D60" i="6" s="1"/>
  <c r="D52" i="6" a="1"/>
  <c r="D52" i="6" s="1"/>
  <c r="D38" i="6" a="1"/>
  <c r="D38" i="6" s="1"/>
  <c r="D116" i="6" a="1"/>
  <c r="D116" i="6" s="1"/>
  <c r="D69" i="6" a="1"/>
  <c r="D69" i="6" s="1"/>
  <c r="D28" i="6" a="1"/>
  <c r="D28" i="6" s="1"/>
  <c r="D22" i="6" a="1"/>
  <c r="D22" i="6" s="1"/>
  <c r="D14" i="6" a="1"/>
  <c r="D14" i="6" s="1"/>
  <c r="D114" i="6" a="1"/>
  <c r="D114" i="6" s="1"/>
  <c r="D42" i="6" a="1"/>
  <c r="D42" i="6" s="1"/>
  <c r="D26" i="6" a="1"/>
  <c r="D26" i="6" s="1"/>
  <c r="D19" i="6" a="1"/>
  <c r="D19" i="6" s="1"/>
  <c r="D11" i="6" a="1"/>
  <c r="D11" i="6" s="1"/>
  <c r="D36" i="6" a="1"/>
  <c r="D36" i="6" s="1"/>
  <c r="D128" i="6" a="1"/>
  <c r="D128" i="6" s="1"/>
  <c r="D53" i="6" a="1"/>
  <c r="D53" i="6" s="1"/>
  <c r="D25" i="6" a="1"/>
  <c r="D25" i="6" s="1"/>
  <c r="D16" i="6" a="1"/>
  <c r="D16" i="6" s="1"/>
  <c r="D59" i="6" a="1"/>
  <c r="D59" i="6" s="1"/>
  <c r="D47" i="6" a="1"/>
  <c r="D47" i="6" s="1"/>
  <c r="D33" i="6" a="1"/>
  <c r="D33" i="6" s="1"/>
  <c r="D24" i="6" a="1"/>
  <c r="D24" i="6" s="1"/>
  <c r="D21" i="6" a="1"/>
  <c r="D21" i="6" s="1"/>
  <c r="D13" i="6" a="1"/>
  <c r="D13" i="6" s="1"/>
  <c r="D30" i="6" a="1"/>
  <c r="D30" i="6" s="1"/>
  <c r="D141" i="6" a="1"/>
  <c r="D141" i="6" s="1"/>
  <c r="D62" i="6" a="1"/>
  <c r="D62" i="6" s="1"/>
  <c r="D18" i="6" a="1"/>
  <c r="D18" i="6" s="1"/>
  <c r="D10" i="6" a="1"/>
  <c r="D10" i="6" s="1"/>
  <c r="D81" i="6" a="1"/>
  <c r="D81" i="6" s="1"/>
  <c r="D58" i="6" a="1"/>
  <c r="D58" i="6" s="1"/>
  <c r="D34" i="6" a="1"/>
  <c r="D34" i="6" s="1"/>
  <c r="D23" i="6" a="1"/>
  <c r="D23" i="6" s="1"/>
  <c r="D15" i="6" a="1"/>
  <c r="D15" i="6" s="1"/>
  <c r="D108" i="6" a="1"/>
  <c r="D108" i="6" s="1"/>
  <c r="D57" i="6" a="1"/>
  <c r="D57" i="6" s="1"/>
  <c r="D41" i="6" a="1"/>
  <c r="D41" i="6" s="1"/>
  <c r="D131" i="10"/>
  <c r="D115" i="10"/>
  <c r="D97" i="10"/>
  <c r="D81" i="10"/>
  <c r="D60" i="10"/>
  <c r="D44" i="10"/>
  <c r="D28" i="10"/>
  <c r="D12" i="10"/>
  <c r="D130" i="10"/>
  <c r="D129" i="10"/>
  <c r="D113" i="10"/>
  <c r="D95" i="10"/>
  <c r="D79" i="10"/>
  <c r="D58" i="10"/>
  <c r="D143" i="10"/>
  <c r="D127" i="10"/>
  <c r="D111" i="10"/>
  <c r="D93" i="10"/>
  <c r="D77" i="10"/>
  <c r="D56" i="10"/>
  <c r="D40" i="10"/>
  <c r="D24" i="10"/>
  <c r="D137" i="10"/>
  <c r="D121" i="10"/>
  <c r="D103" i="10"/>
  <c r="D87" i="10"/>
  <c r="D66" i="10"/>
  <c r="D50" i="10"/>
  <c r="D34" i="10"/>
  <c r="D18" i="10"/>
  <c r="D26" i="10"/>
  <c r="D46" i="10"/>
  <c r="D67" i="10"/>
  <c r="D92" i="10"/>
  <c r="D117" i="10"/>
  <c r="D139" i="10"/>
  <c r="D23" i="4"/>
  <c r="D47" i="4"/>
  <c r="D69" i="4"/>
  <c r="D98" i="4"/>
  <c r="D122" i="4"/>
  <c r="E157" i="5" a="1"/>
  <c r="E157" i="5" s="1"/>
  <c r="E153" i="5" a="1"/>
  <c r="E153" i="5" s="1"/>
  <c r="E149" i="5" a="1"/>
  <c r="E149" i="5" s="1"/>
  <c r="E145" i="5" a="1"/>
  <c r="E145" i="5" s="1"/>
  <c r="E141" i="5" a="1"/>
  <c r="E141" i="5" s="1"/>
  <c r="E137" i="5" a="1"/>
  <c r="E137" i="5" s="1"/>
  <c r="E133" i="5" a="1"/>
  <c r="E133" i="5" s="1"/>
  <c r="E129" i="5" a="1"/>
  <c r="E129" i="5" s="1"/>
  <c r="E125" i="5" a="1"/>
  <c r="E125" i="5" s="1"/>
  <c r="E121" i="5" a="1"/>
  <c r="E121" i="5" s="1"/>
  <c r="E117" i="5" a="1"/>
  <c r="E117" i="5" s="1"/>
  <c r="E113" i="5" a="1"/>
  <c r="E113" i="5" s="1"/>
  <c r="E107" i="5" a="1"/>
  <c r="E107" i="5" s="1"/>
  <c r="E103" i="5" a="1"/>
  <c r="E103" i="5" s="1"/>
  <c r="E99" i="5" a="1"/>
  <c r="E99" i="5" s="1"/>
  <c r="E95" i="5" a="1"/>
  <c r="E95" i="5" s="1"/>
  <c r="E91" i="5" a="1"/>
  <c r="E91" i="5" s="1"/>
  <c r="E87" i="5" a="1"/>
  <c r="E87" i="5" s="1"/>
  <c r="E83" i="5" a="1"/>
  <c r="E83" i="5" s="1"/>
  <c r="E79" i="5" a="1"/>
  <c r="E79" i="5" s="1"/>
  <c r="E71" i="5" a="1"/>
  <c r="E71" i="5" s="1"/>
  <c r="E67" i="5" a="1"/>
  <c r="E67" i="5" s="1"/>
  <c r="E63" i="5" a="1"/>
  <c r="E63" i="5" s="1"/>
  <c r="E59" i="5" a="1"/>
  <c r="E59" i="5" s="1"/>
  <c r="E55" i="5" a="1"/>
  <c r="E55" i="5" s="1"/>
  <c r="E51" i="5" a="1"/>
  <c r="E51" i="5" s="1"/>
  <c r="E47" i="5" a="1"/>
  <c r="E47" i="5" s="1"/>
  <c r="E43" i="5" a="1"/>
  <c r="E43" i="5" s="1"/>
  <c r="E39" i="5" a="1"/>
  <c r="E39" i="5" s="1"/>
  <c r="E35" i="5" a="1"/>
  <c r="E35" i="5" s="1"/>
  <c r="E31" i="5" a="1"/>
  <c r="E31" i="5" s="1"/>
  <c r="E27" i="5" a="1"/>
  <c r="E27" i="5" s="1"/>
  <c r="E23" i="5" a="1"/>
  <c r="E23" i="5" s="1"/>
  <c r="E19" i="5" a="1"/>
  <c r="E19" i="5" s="1"/>
  <c r="E15" i="5" a="1"/>
  <c r="E15" i="5" s="1"/>
  <c r="E11" i="5" a="1"/>
  <c r="E11" i="5" s="1"/>
  <c r="E156" i="5" a="1"/>
  <c r="E156" i="5" s="1"/>
  <c r="E152" i="5" a="1"/>
  <c r="E152" i="5" s="1"/>
  <c r="E148" i="5" a="1"/>
  <c r="E148" i="5" s="1"/>
  <c r="E144" i="5" a="1"/>
  <c r="E144" i="5" s="1"/>
  <c r="E140" i="5" a="1"/>
  <c r="E140" i="5" s="1"/>
  <c r="E155" i="5" a="1"/>
  <c r="E155" i="5" s="1"/>
  <c r="E151" i="5" a="1"/>
  <c r="E151" i="5" s="1"/>
  <c r="E147" i="5" a="1"/>
  <c r="E147" i="5" s="1"/>
  <c r="E143" i="5" a="1"/>
  <c r="E143" i="5" s="1"/>
  <c r="E139" i="5" a="1"/>
  <c r="E139" i="5" s="1"/>
  <c r="E135" i="5" a="1"/>
  <c r="E135" i="5" s="1"/>
  <c r="E131" i="5" a="1"/>
  <c r="E131" i="5" s="1"/>
  <c r="E127" i="5" a="1"/>
  <c r="E127" i="5" s="1"/>
  <c r="E123" i="5" a="1"/>
  <c r="E123" i="5" s="1"/>
  <c r="E119" i="5" a="1"/>
  <c r="E119" i="5" s="1"/>
  <c r="E115" i="5" a="1"/>
  <c r="E115" i="5" s="1"/>
  <c r="E109" i="5" a="1"/>
  <c r="E109" i="5" s="1"/>
  <c r="E105" i="5" a="1"/>
  <c r="E105" i="5" s="1"/>
  <c r="E101" i="5" a="1"/>
  <c r="E101" i="5" s="1"/>
  <c r="E97" i="5" a="1"/>
  <c r="E97" i="5" s="1"/>
  <c r="E93" i="5" a="1"/>
  <c r="E93" i="5" s="1"/>
  <c r="E89" i="5" a="1"/>
  <c r="E89" i="5" s="1"/>
  <c r="E85" i="5" a="1"/>
  <c r="E85" i="5" s="1"/>
  <c r="E81" i="5" a="1"/>
  <c r="E81" i="5" s="1"/>
  <c r="E73" i="5" a="1"/>
  <c r="E73" i="5" s="1"/>
  <c r="E69" i="5" a="1"/>
  <c r="E69" i="5" s="1"/>
  <c r="D14" i="5" a="1"/>
  <c r="D14" i="5" s="1"/>
  <c r="E32" i="5" a="1"/>
  <c r="E32" i="5" s="1"/>
  <c r="D45" i="5" a="1"/>
  <c r="D45" i="5" s="1"/>
  <c r="E52" i="5" a="1"/>
  <c r="E52" i="5" s="1"/>
  <c r="D59" i="5" a="1"/>
  <c r="D59" i="5" s="1"/>
  <c r="D66" i="5" a="1"/>
  <c r="D66" i="5" s="1"/>
  <c r="E78" i="5" a="1"/>
  <c r="E78" i="5" s="1"/>
  <c r="D88" i="5" a="1"/>
  <c r="D88" i="5" s="1"/>
  <c r="E108" i="5" a="1"/>
  <c r="E108" i="5" s="1"/>
  <c r="E124" i="5" a="1"/>
  <c r="E124" i="5" s="1"/>
  <c r="D142" i="5" a="1"/>
  <c r="D142" i="5" s="1"/>
  <c r="I24" i="6" a="1"/>
  <c r="I24" i="6" s="1"/>
  <c r="H25" i="6" a="1"/>
  <c r="H25" i="6" s="1"/>
  <c r="F28" i="6" a="1"/>
  <c r="F28" i="6" s="1"/>
  <c r="H29" i="6" a="1"/>
  <c r="H29" i="6" s="1"/>
  <c r="M30" i="6" a="1"/>
  <c r="M30" i="6" s="1"/>
  <c r="G32" i="6" a="1"/>
  <c r="G32" i="6" s="1"/>
  <c r="L33" i="6" a="1"/>
  <c r="L33" i="6" s="1"/>
  <c r="F35" i="6" a="1"/>
  <c r="F35" i="6" s="1"/>
  <c r="K36" i="6" a="1"/>
  <c r="K36" i="6" s="1"/>
  <c r="E38" i="6" a="1"/>
  <c r="E38" i="6" s="1"/>
  <c r="J39" i="6" a="1"/>
  <c r="J39" i="6" s="1"/>
  <c r="I42" i="6" a="1"/>
  <c r="I42" i="6" s="1"/>
  <c r="E52" i="6" a="1"/>
  <c r="E52" i="6" s="1"/>
  <c r="H54" i="6" a="1"/>
  <c r="H54" i="6" s="1"/>
  <c r="N60" i="6" a="1"/>
  <c r="N60" i="6" s="1"/>
  <c r="I65" i="6" a="1"/>
  <c r="I65" i="6" s="1"/>
  <c r="F70" i="6" a="1"/>
  <c r="F70" i="6" s="1"/>
  <c r="K79" i="6" a="1"/>
  <c r="K79" i="6" s="1"/>
  <c r="I91" i="6" a="1"/>
  <c r="I91" i="6" s="1"/>
  <c r="I158" i="6" a="1"/>
  <c r="I158" i="6" s="1"/>
  <c r="I25" i="6" a="1"/>
  <c r="I25" i="6" s="1"/>
  <c r="G28" i="6" a="1"/>
  <c r="G28" i="6" s="1"/>
  <c r="I29" i="6" a="1"/>
  <c r="I29" i="6" s="1"/>
  <c r="N30" i="6" a="1"/>
  <c r="N30" i="6" s="1"/>
  <c r="H32" i="6" a="1"/>
  <c r="H32" i="6" s="1"/>
  <c r="M33" i="6" a="1"/>
  <c r="M33" i="6" s="1"/>
  <c r="G35" i="6" a="1"/>
  <c r="G35" i="6" s="1"/>
  <c r="L36" i="6" a="1"/>
  <c r="L36" i="6" s="1"/>
  <c r="F38" i="6" a="1"/>
  <c r="F38" i="6" s="1"/>
  <c r="K39" i="6" a="1"/>
  <c r="K39" i="6" s="1"/>
  <c r="E41" i="6" a="1"/>
  <c r="E41" i="6" s="1"/>
  <c r="J42" i="6" a="1"/>
  <c r="J42" i="6" s="1"/>
  <c r="I48" i="6" a="1"/>
  <c r="I48" i="6" s="1"/>
  <c r="F52" i="6" a="1"/>
  <c r="F52" i="6" s="1"/>
  <c r="I54" i="6" a="1"/>
  <c r="I54" i="6" s="1"/>
  <c r="H70" i="6" a="1"/>
  <c r="H70" i="6" s="1"/>
  <c r="K85" i="6" a="1"/>
  <c r="K85" i="6" s="1"/>
  <c r="N136" i="6" a="1"/>
  <c r="N136" i="6" s="1"/>
  <c r="N164" i="6" a="1"/>
  <c r="N164" i="6" s="1"/>
  <c r="N9" i="6" a="1"/>
  <c r="N9" i="6" s="1"/>
  <c r="K10" i="6" a="1"/>
  <c r="K10" i="6" s="1"/>
  <c r="H11" i="6" a="1"/>
  <c r="H11" i="6" s="1"/>
  <c r="E12" i="6" a="1"/>
  <c r="E12" i="6" s="1"/>
  <c r="M12" i="6" a="1"/>
  <c r="M12" i="6" s="1"/>
  <c r="J13" i="6" a="1"/>
  <c r="J13" i="6" s="1"/>
  <c r="G14" i="6" a="1"/>
  <c r="G14" i="6" s="1"/>
  <c r="L15" i="6" a="1"/>
  <c r="L15" i="6" s="1"/>
  <c r="I16" i="6" a="1"/>
  <c r="I16" i="6" s="1"/>
  <c r="F17" i="6" a="1"/>
  <c r="F17" i="6" s="1"/>
  <c r="N17" i="6" a="1"/>
  <c r="N17" i="6" s="1"/>
  <c r="K18" i="6" a="1"/>
  <c r="K18" i="6" s="1"/>
  <c r="H19" i="6" a="1"/>
  <c r="H19" i="6" s="1"/>
  <c r="E20" i="6" a="1"/>
  <c r="E20" i="6" s="1"/>
  <c r="M20" i="6" a="1"/>
  <c r="M20" i="6" s="1"/>
  <c r="J21" i="6" a="1"/>
  <c r="J21" i="6" s="1"/>
  <c r="G22" i="6" a="1"/>
  <c r="G22" i="6" s="1"/>
  <c r="L23" i="6" a="1"/>
  <c r="L23" i="6" s="1"/>
  <c r="K24" i="6" a="1"/>
  <c r="K24" i="6" s="1"/>
  <c r="I26" i="6" a="1"/>
  <c r="I26" i="6" s="1"/>
  <c r="H27" i="6" a="1"/>
  <c r="H27" i="6" s="1"/>
  <c r="H28" i="6" a="1"/>
  <c r="H28" i="6" s="1"/>
  <c r="K29" i="6" a="1"/>
  <c r="K29" i="6" s="1"/>
  <c r="J32" i="6" a="1"/>
  <c r="J32" i="6" s="1"/>
  <c r="I35" i="6" a="1"/>
  <c r="I35" i="6" s="1"/>
  <c r="N36" i="6" a="1"/>
  <c r="N36" i="6" s="1"/>
  <c r="H38" i="6" a="1"/>
  <c r="H38" i="6" s="1"/>
  <c r="M39" i="6" a="1"/>
  <c r="M39" i="6" s="1"/>
  <c r="G41" i="6" a="1"/>
  <c r="G41" i="6" s="1"/>
  <c r="L42" i="6" a="1"/>
  <c r="L42" i="6" s="1"/>
  <c r="G46" i="6" a="1"/>
  <c r="G46" i="6" s="1"/>
  <c r="J54" i="6" a="1"/>
  <c r="J54" i="6" s="1"/>
  <c r="L65" i="6" a="1"/>
  <c r="L65" i="6" s="1"/>
  <c r="J70" i="6" a="1"/>
  <c r="J70" i="6" s="1"/>
  <c r="L99" i="6" a="1"/>
  <c r="L99" i="6" s="1"/>
  <c r="J137" i="6" a="1"/>
  <c r="J137" i="6" s="1"/>
  <c r="E164" i="6" a="1"/>
  <c r="E164" i="6" s="1"/>
  <c r="E156" i="6" a="1"/>
  <c r="E156" i="6" s="1"/>
  <c r="E148" i="6" a="1"/>
  <c r="E148" i="6" s="1"/>
  <c r="E140" i="6" a="1"/>
  <c r="E140" i="6" s="1"/>
  <c r="E161" i="6" a="1"/>
  <c r="E161" i="6" s="1"/>
  <c r="E153" i="6" a="1"/>
  <c r="E153" i="6" s="1"/>
  <c r="E166" i="6" a="1"/>
  <c r="E166" i="6" s="1"/>
  <c r="E158" i="6" a="1"/>
  <c r="E158" i="6" s="1"/>
  <c r="E160" i="6" a="1"/>
  <c r="E160" i="6" s="1"/>
  <c r="E152" i="6" a="1"/>
  <c r="E152" i="6" s="1"/>
  <c r="E165" i="6" a="1"/>
  <c r="E165" i="6" s="1"/>
  <c r="E157" i="6" a="1"/>
  <c r="E157" i="6" s="1"/>
  <c r="E136" i="6" a="1"/>
  <c r="E136" i="6" s="1"/>
  <c r="E135" i="6" a="1"/>
  <c r="E135" i="6" s="1"/>
  <c r="E134" i="6" a="1"/>
  <c r="E134" i="6" s="1"/>
  <c r="E133" i="6" a="1"/>
  <c r="E133" i="6" s="1"/>
  <c r="E115" i="6" a="1"/>
  <c r="E115" i="6" s="1"/>
  <c r="E107" i="6" a="1"/>
  <c r="E107" i="6" s="1"/>
  <c r="E99" i="6" a="1"/>
  <c r="E99" i="6" s="1"/>
  <c r="E91" i="6" a="1"/>
  <c r="E91" i="6" s="1"/>
  <c r="E83" i="6" a="1"/>
  <c r="E83" i="6" s="1"/>
  <c r="E75" i="6" a="1"/>
  <c r="E75" i="6" s="1"/>
  <c r="E139" i="6" a="1"/>
  <c r="E139" i="6" s="1"/>
  <c r="E116" i="6" a="1"/>
  <c r="E116" i="6" s="1"/>
  <c r="E108" i="6" a="1"/>
  <c r="E108" i="6" s="1"/>
  <c r="E100" i="6" a="1"/>
  <c r="E100" i="6" s="1"/>
  <c r="E92" i="6" a="1"/>
  <c r="E92" i="6" s="1"/>
  <c r="E84" i="6" a="1"/>
  <c r="E84" i="6" s="1"/>
  <c r="E149" i="6" a="1"/>
  <c r="E149" i="6" s="1"/>
  <c r="E167" i="6" a="1"/>
  <c r="E167" i="6" s="1"/>
  <c r="E143" i="6" a="1"/>
  <c r="E143" i="6" s="1"/>
  <c r="E147" i="6" a="1"/>
  <c r="E147" i="6" s="1"/>
  <c r="E137" i="6" a="1"/>
  <c r="E137" i="6" s="1"/>
  <c r="E132" i="6" a="1"/>
  <c r="E132" i="6" s="1"/>
  <c r="E126" i="6" a="1"/>
  <c r="E126" i="6" s="1"/>
  <c r="E124" i="6" a="1"/>
  <c r="E124" i="6" s="1"/>
  <c r="E150" i="6" a="1"/>
  <c r="E150" i="6" s="1"/>
  <c r="E144" i="6" a="1"/>
  <c r="E144" i="6" s="1"/>
  <c r="E112" i="6" a="1"/>
  <c r="E112" i="6" s="1"/>
  <c r="E95" i="6" a="1"/>
  <c r="E95" i="6" s="1"/>
  <c r="E141" i="6" a="1"/>
  <c r="E141" i="6" s="1"/>
  <c r="E127" i="6" a="1"/>
  <c r="E127" i="6" s="1"/>
  <c r="E111" i="6" a="1"/>
  <c r="E111" i="6" s="1"/>
  <c r="E94" i="6" a="1"/>
  <c r="E94" i="6" s="1"/>
  <c r="E113" i="6" a="1"/>
  <c r="E113" i="6" s="1"/>
  <c r="E97" i="6" a="1"/>
  <c r="E97" i="6" s="1"/>
  <c r="E96" i="6" a="1"/>
  <c r="E96" i="6" s="1"/>
  <c r="E88" i="6" a="1"/>
  <c r="E88" i="6" s="1"/>
  <c r="E78" i="6" a="1"/>
  <c r="E78" i="6" s="1"/>
  <c r="E123" i="6" a="1"/>
  <c r="E123" i="6" s="1"/>
  <c r="E102" i="6" a="1"/>
  <c r="E102" i="6" s="1"/>
  <c r="E101" i="6" a="1"/>
  <c r="E101" i="6" s="1"/>
  <c r="E98" i="6" a="1"/>
  <c r="E98" i="6" s="1"/>
  <c r="E87" i="6" a="1"/>
  <c r="E87" i="6" s="1"/>
  <c r="E86" i="6" a="1"/>
  <c r="E86" i="6" s="1"/>
  <c r="E69" i="6" a="1"/>
  <c r="E69" i="6" s="1"/>
  <c r="E66" i="6" a="1"/>
  <c r="E66" i="6" s="1"/>
  <c r="E58" i="6" a="1"/>
  <c r="E58" i="6" s="1"/>
  <c r="E103" i="6" a="1"/>
  <c r="E103" i="6" s="1"/>
  <c r="E85" i="6" a="1"/>
  <c r="E85" i="6" s="1"/>
  <c r="E77" i="6" a="1"/>
  <c r="E77" i="6" s="1"/>
  <c r="E145" i="6" a="1"/>
  <c r="E145" i="6" s="1"/>
  <c r="E76" i="6" a="1"/>
  <c r="E76" i="6" s="1"/>
  <c r="E60" i="6" a="1"/>
  <c r="E60" i="6" s="1"/>
  <c r="E159" i="6" a="1"/>
  <c r="E159" i="6" s="1"/>
  <c r="E128" i="6" a="1"/>
  <c r="E128" i="6" s="1"/>
  <c r="E68" i="6" a="1"/>
  <c r="E68" i="6" s="1"/>
  <c r="E162" i="6" a="1"/>
  <c r="E162" i="6" s="1"/>
  <c r="E154" i="6" a="1"/>
  <c r="E154" i="6" s="1"/>
  <c r="E131" i="6" a="1"/>
  <c r="E131" i="6" s="1"/>
  <c r="E117" i="6" a="1"/>
  <c r="E117" i="6" s="1"/>
  <c r="E81" i="6" a="1"/>
  <c r="E81" i="6" s="1"/>
  <c r="E142" i="6" a="1"/>
  <c r="E142" i="6" s="1"/>
  <c r="E118" i="6" a="1"/>
  <c r="E118" i="6" s="1"/>
  <c r="E163" i="6" a="1"/>
  <c r="E163" i="6" s="1"/>
  <c r="E155" i="6" a="1"/>
  <c r="E155" i="6" s="1"/>
  <c r="E93" i="6" a="1"/>
  <c r="E93" i="6" s="1"/>
  <c r="E46" i="6" a="1"/>
  <c r="E46" i="6" s="1"/>
  <c r="E40" i="6" a="1"/>
  <c r="E40" i="6" s="1"/>
  <c r="E32" i="6" a="1"/>
  <c r="E32" i="6" s="1"/>
  <c r="E24" i="6" a="1"/>
  <c r="E24" i="6" s="1"/>
  <c r="E125" i="6" a="1"/>
  <c r="E125" i="6" s="1"/>
  <c r="E106" i="6" a="1"/>
  <c r="E106" i="6" s="1"/>
  <c r="E70" i="6" a="1"/>
  <c r="E70" i="6" s="1"/>
  <c r="E64" i="6" a="1"/>
  <c r="E64" i="6" s="1"/>
  <c r="E55" i="6" a="1"/>
  <c r="E55" i="6" s="1"/>
  <c r="E65" i="6" a="1"/>
  <c r="E65" i="6" s="1"/>
  <c r="E49" i="6" a="1"/>
  <c r="E49" i="6" s="1"/>
  <c r="E37" i="6" a="1"/>
  <c r="E37" i="6" s="1"/>
  <c r="E82" i="6" a="1"/>
  <c r="E82" i="6" s="1"/>
  <c r="E130" i="6" a="1"/>
  <c r="E130" i="6" s="1"/>
  <c r="E109" i="6" a="1"/>
  <c r="E109" i="6" s="1"/>
  <c r="E104" i="6" a="1"/>
  <c r="E104" i="6" s="1"/>
  <c r="E54" i="6" a="1"/>
  <c r="E54" i="6" s="1"/>
  <c r="E45" i="6" a="1"/>
  <c r="E45" i="6" s="1"/>
  <c r="E42" i="6" a="1"/>
  <c r="E42" i="6" s="1"/>
  <c r="E34" i="6" a="1"/>
  <c r="E34" i="6" s="1"/>
  <c r="E79" i="6" a="1"/>
  <c r="E79" i="6" s="1"/>
  <c r="E48" i="6" a="1"/>
  <c r="E48" i="6" s="1"/>
  <c r="E122" i="6" a="1"/>
  <c r="E122" i="6" s="1"/>
  <c r="E67" i="6" a="1"/>
  <c r="E67" i="6" s="1"/>
  <c r="E36" i="6" a="1"/>
  <c r="E36" i="6" s="1"/>
  <c r="E89" i="6" a="1"/>
  <c r="E89" i="6" s="1"/>
  <c r="E80" i="6" a="1"/>
  <c r="E80" i="6" s="1"/>
  <c r="E53" i="6" a="1"/>
  <c r="E53" i="6" s="1"/>
  <c r="E44" i="6" a="1"/>
  <c r="E44" i="6" s="1"/>
  <c r="E151" i="6" a="1"/>
  <c r="E151" i="6" s="1"/>
  <c r="E138" i="6" a="1"/>
  <c r="E138" i="6" s="1"/>
  <c r="E110" i="6" a="1"/>
  <c r="E110" i="6" s="1"/>
  <c r="E146" i="6" a="1"/>
  <c r="E146" i="6" s="1"/>
  <c r="E114" i="6" a="1"/>
  <c r="E114" i="6" s="1"/>
  <c r="E61" i="6" a="1"/>
  <c r="E61" i="6" s="1"/>
  <c r="E59" i="6" a="1"/>
  <c r="E59" i="6" s="1"/>
  <c r="E57" i="6" a="1"/>
  <c r="E57" i="6" s="1"/>
  <c r="M23" i="6" a="1"/>
  <c r="M23" i="6" s="1"/>
  <c r="K25" i="6" a="1"/>
  <c r="K25" i="6" s="1"/>
  <c r="I27" i="6" a="1"/>
  <c r="I27" i="6" s="1"/>
  <c r="J48" i="6" a="1"/>
  <c r="J48" i="6" s="1"/>
  <c r="G100" i="6" a="1"/>
  <c r="G100" i="6" s="1"/>
  <c r="M109" i="6" a="1"/>
  <c r="M109" i="6" s="1"/>
  <c r="F161" i="6" a="1"/>
  <c r="F161" i="6" s="1"/>
  <c r="F153" i="6" a="1"/>
  <c r="F153" i="6" s="1"/>
  <c r="F145" i="6" a="1"/>
  <c r="F145" i="6" s="1"/>
  <c r="F137" i="6" a="1"/>
  <c r="F137" i="6" s="1"/>
  <c r="F166" i="6" a="1"/>
  <c r="F166" i="6" s="1"/>
  <c r="F158" i="6" a="1"/>
  <c r="F158" i="6" s="1"/>
  <c r="F150" i="6" a="1"/>
  <c r="F150" i="6" s="1"/>
  <c r="F163" i="6" a="1"/>
  <c r="F163" i="6" s="1"/>
  <c r="F165" i="6" a="1"/>
  <c r="F165" i="6" s="1"/>
  <c r="F157" i="6" a="1"/>
  <c r="F157" i="6" s="1"/>
  <c r="F162" i="6" a="1"/>
  <c r="F162" i="6" s="1"/>
  <c r="F154" i="6" a="1"/>
  <c r="F154" i="6" s="1"/>
  <c r="F167" i="6" a="1"/>
  <c r="F167" i="6" s="1"/>
  <c r="F143" i="6" a="1"/>
  <c r="F143" i="6" s="1"/>
  <c r="F132" i="6" a="1"/>
  <c r="F132" i="6" s="1"/>
  <c r="F131" i="6" a="1"/>
  <c r="F131" i="6" s="1"/>
  <c r="F130" i="6" a="1"/>
  <c r="F130" i="6" s="1"/>
  <c r="F123" i="6" a="1"/>
  <c r="F123" i="6" s="1"/>
  <c r="F112" i="6" a="1"/>
  <c r="F112" i="6" s="1"/>
  <c r="F104" i="6" a="1"/>
  <c r="F104" i="6" s="1"/>
  <c r="F96" i="6" a="1"/>
  <c r="F96" i="6" s="1"/>
  <c r="F88" i="6" a="1"/>
  <c r="F88" i="6" s="1"/>
  <c r="F80" i="6" a="1"/>
  <c r="F80" i="6" s="1"/>
  <c r="F141" i="6" a="1"/>
  <c r="F141" i="6" s="1"/>
  <c r="F124" i="6" a="1"/>
  <c r="F124" i="6" s="1"/>
  <c r="F113" i="6" a="1"/>
  <c r="F113" i="6" s="1"/>
  <c r="F105" i="6" a="1"/>
  <c r="F105" i="6" s="1"/>
  <c r="F97" i="6" a="1"/>
  <c r="F97" i="6" s="1"/>
  <c r="F89" i="6" a="1"/>
  <c r="F89" i="6" s="1"/>
  <c r="F81" i="6" a="1"/>
  <c r="F81" i="6" s="1"/>
  <c r="F155" i="6" a="1"/>
  <c r="F155" i="6" s="1"/>
  <c r="F146" i="6" a="1"/>
  <c r="F146" i="6" s="1"/>
  <c r="F125" i="6" a="1"/>
  <c r="F125" i="6" s="1"/>
  <c r="F144" i="6" a="1"/>
  <c r="F144" i="6" s="1"/>
  <c r="F133" i="6" a="1"/>
  <c r="F133" i="6" s="1"/>
  <c r="F127" i="6" a="1"/>
  <c r="F127" i="6" s="1"/>
  <c r="F103" i="6" a="1"/>
  <c r="F103" i="6" s="1"/>
  <c r="F94" i="6" a="1"/>
  <c r="F94" i="6" s="1"/>
  <c r="F128" i="6" a="1"/>
  <c r="F128" i="6" s="1"/>
  <c r="F122" i="6" a="1"/>
  <c r="F122" i="6" s="1"/>
  <c r="F110" i="6" a="1"/>
  <c r="F110" i="6" s="1"/>
  <c r="F93" i="6" a="1"/>
  <c r="F93" i="6" s="1"/>
  <c r="F102" i="6" a="1"/>
  <c r="F102" i="6" s="1"/>
  <c r="F87" i="6" a="1"/>
  <c r="F87" i="6" s="1"/>
  <c r="F86" i="6" a="1"/>
  <c r="F86" i="6" s="1"/>
  <c r="F85" i="6" a="1"/>
  <c r="F85" i="6" s="1"/>
  <c r="F77" i="6" a="1"/>
  <c r="F77" i="6" s="1"/>
  <c r="F69" i="6" a="1"/>
  <c r="F69" i="6" s="1"/>
  <c r="F156" i="6" a="1"/>
  <c r="F156" i="6" s="1"/>
  <c r="F135" i="6" a="1"/>
  <c r="F135" i="6" s="1"/>
  <c r="F63" i="6" a="1"/>
  <c r="F63" i="6" s="1"/>
  <c r="F160" i="6" a="1"/>
  <c r="F160" i="6" s="1"/>
  <c r="F114" i="6" a="1"/>
  <c r="F114" i="6" s="1"/>
  <c r="F106" i="6" a="1"/>
  <c r="F106" i="6" s="1"/>
  <c r="F84" i="6" a="1"/>
  <c r="F84" i="6" s="1"/>
  <c r="F139" i="6" a="1"/>
  <c r="F139" i="6" s="1"/>
  <c r="F159" i="6" a="1"/>
  <c r="F159" i="6" s="1"/>
  <c r="F147" i="6" a="1"/>
  <c r="F147" i="6" s="1"/>
  <c r="F109" i="6" a="1"/>
  <c r="F109" i="6" s="1"/>
  <c r="F65" i="6" a="1"/>
  <c r="F65" i="6" s="1"/>
  <c r="F57" i="6" a="1"/>
  <c r="F57" i="6" s="1"/>
  <c r="F149" i="6" a="1"/>
  <c r="F149" i="6" s="1"/>
  <c r="F116" i="6" a="1"/>
  <c r="F116" i="6" s="1"/>
  <c r="F82" i="6" a="1"/>
  <c r="F82" i="6" s="1"/>
  <c r="F151" i="6" a="1"/>
  <c r="F151" i="6" s="1"/>
  <c r="F136" i="6" a="1"/>
  <c r="F136" i="6" s="1"/>
  <c r="F134" i="6" a="1"/>
  <c r="F134" i="6" s="1"/>
  <c r="F118" i="6" a="1"/>
  <c r="F118" i="6" s="1"/>
  <c r="F148" i="6" a="1"/>
  <c r="F148" i="6" s="1"/>
  <c r="F126" i="6" a="1"/>
  <c r="F126" i="6" s="1"/>
  <c r="F78" i="6" a="1"/>
  <c r="F78" i="6" s="1"/>
  <c r="F49" i="6" a="1"/>
  <c r="F49" i="6" s="1"/>
  <c r="F37" i="6" a="1"/>
  <c r="F37" i="6" s="1"/>
  <c r="F29" i="6" a="1"/>
  <c r="F29" i="6" s="1"/>
  <c r="F101" i="6" a="1"/>
  <c r="F101" i="6" s="1"/>
  <c r="F91" i="6" a="1"/>
  <c r="F91" i="6" s="1"/>
  <c r="F75" i="6" a="1"/>
  <c r="F75" i="6" s="1"/>
  <c r="F54" i="6" a="1"/>
  <c r="F54" i="6" s="1"/>
  <c r="F45" i="6" a="1"/>
  <c r="F45" i="6" s="1"/>
  <c r="F42" i="6" a="1"/>
  <c r="F42" i="6" s="1"/>
  <c r="F34" i="6" a="1"/>
  <c r="F34" i="6" s="1"/>
  <c r="F140" i="6" a="1"/>
  <c r="F140" i="6" s="1"/>
  <c r="F111" i="6" a="1"/>
  <c r="F111" i="6" s="1"/>
  <c r="F79" i="6" a="1"/>
  <c r="F79" i="6" s="1"/>
  <c r="F39" i="6" a="1"/>
  <c r="F39" i="6" s="1"/>
  <c r="F31" i="6" a="1"/>
  <c r="F31" i="6" s="1"/>
  <c r="F117" i="6" a="1"/>
  <c r="F117" i="6" s="1"/>
  <c r="F115" i="6" a="1"/>
  <c r="F115" i="6" s="1"/>
  <c r="F99" i="6" a="1"/>
  <c r="F99" i="6" s="1"/>
  <c r="F66" i="6" a="1"/>
  <c r="F66" i="6" s="1"/>
  <c r="F48" i="6" a="1"/>
  <c r="F48" i="6" s="1"/>
  <c r="F107" i="6" a="1"/>
  <c r="F107" i="6" s="1"/>
  <c r="F67" i="6" a="1"/>
  <c r="F67" i="6" s="1"/>
  <c r="F152" i="6" a="1"/>
  <c r="F152" i="6" s="1"/>
  <c r="F83" i="6" a="1"/>
  <c r="F83" i="6" s="1"/>
  <c r="F76" i="6" a="1"/>
  <c r="F76" i="6" s="1"/>
  <c r="F53" i="6" a="1"/>
  <c r="F53" i="6" s="1"/>
  <c r="F44" i="6" a="1"/>
  <c r="F44" i="6" s="1"/>
  <c r="F92" i="6" a="1"/>
  <c r="F92" i="6" s="1"/>
  <c r="F41" i="6" a="1"/>
  <c r="F41" i="6" s="1"/>
  <c r="F33" i="6" a="1"/>
  <c r="F33" i="6" s="1"/>
  <c r="F129" i="6" a="1"/>
  <c r="F129" i="6" s="1"/>
  <c r="F68" i="6" a="1"/>
  <c r="F68" i="6" s="1"/>
  <c r="F47" i="6" a="1"/>
  <c r="F47" i="6" s="1"/>
  <c r="F142" i="6" a="1"/>
  <c r="F142" i="6" s="1"/>
  <c r="F100" i="6" a="1"/>
  <c r="F100" i="6" s="1"/>
  <c r="F61" i="6" a="1"/>
  <c r="F61" i="6" s="1"/>
  <c r="F60" i="6" a="1"/>
  <c r="F60" i="6" s="1"/>
  <c r="F59" i="6" a="1"/>
  <c r="F59" i="6" s="1"/>
  <c r="F108" i="6" a="1"/>
  <c r="F108" i="6" s="1"/>
  <c r="F95" i="6" a="1"/>
  <c r="F95" i="6" s="1"/>
  <c r="F90" i="6" a="1"/>
  <c r="F90" i="6" s="1"/>
  <c r="F58" i="6" a="1"/>
  <c r="F58" i="6" s="1"/>
  <c r="F56" i="6" a="1"/>
  <c r="F56" i="6" s="1"/>
  <c r="G9" i="6" a="1"/>
  <c r="G9" i="6" s="1"/>
  <c r="L10" i="6" a="1"/>
  <c r="L10" i="6" s="1"/>
  <c r="I11" i="6" a="1"/>
  <c r="I11" i="6" s="1"/>
  <c r="F12" i="6" a="1"/>
  <c r="F12" i="6" s="1"/>
  <c r="N12" i="6" a="1"/>
  <c r="N12" i="6" s="1"/>
  <c r="K13" i="6" a="1"/>
  <c r="K13" i="6" s="1"/>
  <c r="H14" i="6" a="1"/>
  <c r="H14" i="6" s="1"/>
  <c r="E15" i="6" a="1"/>
  <c r="E15" i="6" s="1"/>
  <c r="M15" i="6" a="1"/>
  <c r="M15" i="6" s="1"/>
  <c r="J16" i="6" a="1"/>
  <c r="J16" i="6" s="1"/>
  <c r="L18" i="6" a="1"/>
  <c r="L18" i="6" s="1"/>
  <c r="I19" i="6" a="1"/>
  <c r="I19" i="6" s="1"/>
  <c r="F20" i="6" a="1"/>
  <c r="F20" i="6" s="1"/>
  <c r="N20" i="6" a="1"/>
  <c r="N20" i="6" s="1"/>
  <c r="K21" i="6" a="1"/>
  <c r="K21" i="6" s="1"/>
  <c r="H22" i="6" a="1"/>
  <c r="H22" i="6" s="1"/>
  <c r="E23" i="6" a="1"/>
  <c r="E23" i="6" s="1"/>
  <c r="L24" i="6" a="1"/>
  <c r="L24" i="6" s="1"/>
  <c r="J26" i="6" a="1"/>
  <c r="J26" i="6" s="1"/>
  <c r="J28" i="6" a="1"/>
  <c r="J28" i="6" s="1"/>
  <c r="K44" i="6" a="1"/>
  <c r="K44" i="6" s="1"/>
  <c r="H46" i="6" a="1"/>
  <c r="H46" i="6" s="1"/>
  <c r="M52" i="6" a="1"/>
  <c r="M52" i="6" s="1"/>
  <c r="K54" i="6" a="1"/>
  <c r="K54" i="6" s="1"/>
  <c r="J66" i="6" a="1"/>
  <c r="J66" i="6" s="1"/>
  <c r="K75" i="6" a="1"/>
  <c r="K75" i="6" s="1"/>
  <c r="N86" i="6" a="1"/>
  <c r="N86" i="6" s="1"/>
  <c r="G166" i="6" a="1"/>
  <c r="G166" i="6" s="1"/>
  <c r="G158" i="6" a="1"/>
  <c r="G158" i="6" s="1"/>
  <c r="G150" i="6" a="1"/>
  <c r="G150" i="6" s="1"/>
  <c r="G142" i="6" a="1"/>
  <c r="G142" i="6" s="1"/>
  <c r="G163" i="6" a="1"/>
  <c r="G163" i="6" s="1"/>
  <c r="G155" i="6" a="1"/>
  <c r="G155" i="6" s="1"/>
  <c r="G160" i="6" a="1"/>
  <c r="G160" i="6" s="1"/>
  <c r="G165" i="6" a="1"/>
  <c r="G165" i="6" s="1"/>
  <c r="G162" i="6" a="1"/>
  <c r="G162" i="6" s="1"/>
  <c r="G154" i="6" a="1"/>
  <c r="G154" i="6" s="1"/>
  <c r="G167" i="6" a="1"/>
  <c r="G167" i="6" s="1"/>
  <c r="G159" i="6" a="1"/>
  <c r="G159" i="6" s="1"/>
  <c r="G144" i="6" a="1"/>
  <c r="G144" i="6" s="1"/>
  <c r="G129" i="6" a="1"/>
  <c r="G129" i="6" s="1"/>
  <c r="G128" i="6" a="1"/>
  <c r="G128" i="6" s="1"/>
  <c r="G127" i="6" a="1"/>
  <c r="G127" i="6" s="1"/>
  <c r="G117" i="6" a="1"/>
  <c r="G117" i="6" s="1"/>
  <c r="G109" i="6" a="1"/>
  <c r="G109" i="6" s="1"/>
  <c r="G101" i="6" a="1"/>
  <c r="G101" i="6" s="1"/>
  <c r="G93" i="6" a="1"/>
  <c r="G93" i="6" s="1"/>
  <c r="G85" i="6" a="1"/>
  <c r="G85" i="6" s="1"/>
  <c r="G77" i="6" a="1"/>
  <c r="G77" i="6" s="1"/>
  <c r="G147" i="6" a="1"/>
  <c r="G147" i="6" s="1"/>
  <c r="G161" i="6" a="1"/>
  <c r="G161" i="6" s="1"/>
  <c r="G148" i="6" a="1"/>
  <c r="G148" i="6" s="1"/>
  <c r="G118" i="6" a="1"/>
  <c r="G118" i="6" s="1"/>
  <c r="G110" i="6" a="1"/>
  <c r="G110" i="6" s="1"/>
  <c r="G102" i="6" a="1"/>
  <c r="G102" i="6" s="1"/>
  <c r="G94" i="6" a="1"/>
  <c r="G94" i="6" s="1"/>
  <c r="G86" i="6" a="1"/>
  <c r="G86" i="6" s="1"/>
  <c r="G78" i="6" a="1"/>
  <c r="G78" i="6" s="1"/>
  <c r="G143" i="6" a="1"/>
  <c r="G143" i="6" s="1"/>
  <c r="G140" i="6" a="1"/>
  <c r="G140" i="6" s="1"/>
  <c r="G132" i="6" a="1"/>
  <c r="G132" i="6" s="1"/>
  <c r="G124" i="6" a="1"/>
  <c r="G124" i="6" s="1"/>
  <c r="G111" i="6" a="1"/>
  <c r="G111" i="6" s="1"/>
  <c r="G141" i="6" a="1"/>
  <c r="G141" i="6" s="1"/>
  <c r="G122" i="6" a="1"/>
  <c r="G122" i="6" s="1"/>
  <c r="G134" i="6" a="1"/>
  <c r="G134" i="6" s="1"/>
  <c r="G156" i="6" a="1"/>
  <c r="G156" i="6" s="1"/>
  <c r="G123" i="6" a="1"/>
  <c r="G123" i="6" s="1"/>
  <c r="G114" i="6" a="1"/>
  <c r="G114" i="6" s="1"/>
  <c r="G106" i="6" a="1"/>
  <c r="G106" i="6" s="1"/>
  <c r="G105" i="6" a="1"/>
  <c r="G105" i="6" s="1"/>
  <c r="G104" i="6" a="1"/>
  <c r="G104" i="6" s="1"/>
  <c r="G103" i="6" a="1"/>
  <c r="G103" i="6" s="1"/>
  <c r="G84" i="6" a="1"/>
  <c r="G84" i="6" s="1"/>
  <c r="G137" i="6" a="1"/>
  <c r="G137" i="6" s="1"/>
  <c r="G130" i="6" a="1"/>
  <c r="G130" i="6" s="1"/>
  <c r="G107" i="6" a="1"/>
  <c r="G107" i="6" s="1"/>
  <c r="G60" i="6" a="1"/>
  <c r="G60" i="6" s="1"/>
  <c r="G139" i="6" a="1"/>
  <c r="G139" i="6" s="1"/>
  <c r="G115" i="6" a="1"/>
  <c r="G115" i="6" s="1"/>
  <c r="G83" i="6" a="1"/>
  <c r="G83" i="6" s="1"/>
  <c r="G76" i="6" a="1"/>
  <c r="G76" i="6" s="1"/>
  <c r="G68" i="6" a="1"/>
  <c r="G68" i="6" s="1"/>
  <c r="G164" i="6" a="1"/>
  <c r="G164" i="6" s="1"/>
  <c r="G152" i="6" a="1"/>
  <c r="G152" i="6" s="1"/>
  <c r="G145" i="6" a="1"/>
  <c r="G145" i="6" s="1"/>
  <c r="G149" i="6" a="1"/>
  <c r="G149" i="6" s="1"/>
  <c r="G125" i="6" a="1"/>
  <c r="G125" i="6" s="1"/>
  <c r="G116" i="6" a="1"/>
  <c r="G116" i="6" s="1"/>
  <c r="G75" i="6" a="1"/>
  <c r="G75" i="6" s="1"/>
  <c r="G62" i="6" a="1"/>
  <c r="G62" i="6" s="1"/>
  <c r="G91" i="6" a="1"/>
  <c r="G91" i="6" s="1"/>
  <c r="G79" i="6" a="1"/>
  <c r="G79" i="6" s="1"/>
  <c r="G146" i="6" a="1"/>
  <c r="G146" i="6" s="1"/>
  <c r="G65" i="6" a="1"/>
  <c r="G65" i="6" s="1"/>
  <c r="G42" i="6" a="1"/>
  <c r="G42" i="6" s="1"/>
  <c r="G34" i="6" a="1"/>
  <c r="G34" i="6" s="1"/>
  <c r="G26" i="6" a="1"/>
  <c r="G26" i="6" s="1"/>
  <c r="G96" i="6" a="1"/>
  <c r="G96" i="6" s="1"/>
  <c r="G88" i="6" a="1"/>
  <c r="G88" i="6" s="1"/>
  <c r="G82" i="6" a="1"/>
  <c r="G82" i="6" s="1"/>
  <c r="G54" i="6" a="1"/>
  <c r="G54" i="6" s="1"/>
  <c r="G45" i="6" a="1"/>
  <c r="G45" i="6" s="1"/>
  <c r="G133" i="6" a="1"/>
  <c r="G133" i="6" s="1"/>
  <c r="G39" i="6" a="1"/>
  <c r="G39" i="6" s="1"/>
  <c r="G31" i="6" a="1"/>
  <c r="G31" i="6" s="1"/>
  <c r="G136" i="6" a="1"/>
  <c r="G136" i="6" s="1"/>
  <c r="G99" i="6" a="1"/>
  <c r="G99" i="6" s="1"/>
  <c r="G66" i="6" a="1"/>
  <c r="G66" i="6" s="1"/>
  <c r="G48" i="6" a="1"/>
  <c r="G48" i="6" s="1"/>
  <c r="G113" i="6" a="1"/>
  <c r="G113" i="6" s="1"/>
  <c r="G67" i="6" a="1"/>
  <c r="G67" i="6" s="1"/>
  <c r="G36" i="6" a="1"/>
  <c r="G36" i="6" s="1"/>
  <c r="G53" i="6" a="1"/>
  <c r="G53" i="6" s="1"/>
  <c r="G44" i="6" a="1"/>
  <c r="G44" i="6" s="1"/>
  <c r="G153" i="6" a="1"/>
  <c r="G153" i="6" s="1"/>
  <c r="G89" i="6" a="1"/>
  <c r="G89" i="6" s="1"/>
  <c r="G135" i="6" a="1"/>
  <c r="G135" i="6" s="1"/>
  <c r="G97" i="6" a="1"/>
  <c r="G97" i="6" s="1"/>
  <c r="G92" i="6" a="1"/>
  <c r="G92" i="6" s="1"/>
  <c r="G47" i="6" a="1"/>
  <c r="G47" i="6" s="1"/>
  <c r="G80" i="6" a="1"/>
  <c r="G80" i="6" s="1"/>
  <c r="G38" i="6" a="1"/>
  <c r="G38" i="6" s="1"/>
  <c r="G30" i="6" a="1"/>
  <c r="G30" i="6" s="1"/>
  <c r="G138" i="6" a="1"/>
  <c r="G138" i="6" s="1"/>
  <c r="G61" i="6" a="1"/>
  <c r="G61" i="6" s="1"/>
  <c r="G59" i="6" a="1"/>
  <c r="G59" i="6" s="1"/>
  <c r="G52" i="6" a="1"/>
  <c r="G52" i="6" s="1"/>
  <c r="G112" i="6" a="1"/>
  <c r="G112" i="6" s="1"/>
  <c r="G95" i="6" a="1"/>
  <c r="G95" i="6" s="1"/>
  <c r="G90" i="6" a="1"/>
  <c r="G90" i="6" s="1"/>
  <c r="G58" i="6" a="1"/>
  <c r="G58" i="6" s="1"/>
  <c r="G57" i="6" a="1"/>
  <c r="G57" i="6" s="1"/>
  <c r="G56" i="6" a="1"/>
  <c r="G56" i="6" s="1"/>
  <c r="G108" i="6" a="1"/>
  <c r="G108" i="6" s="1"/>
  <c r="G157" i="6" a="1"/>
  <c r="G157" i="6" s="1"/>
  <c r="G98" i="6" a="1"/>
  <c r="G98" i="6" s="1"/>
  <c r="G63" i="6" a="1"/>
  <c r="G63" i="6" s="1"/>
  <c r="N23" i="6" a="1"/>
  <c r="N23" i="6" s="1"/>
  <c r="L25" i="6" a="1"/>
  <c r="L25" i="6" s="1"/>
  <c r="J27" i="6" a="1"/>
  <c r="J27" i="6" s="1"/>
  <c r="I31" i="6" a="1"/>
  <c r="I31" i="6" s="1"/>
  <c r="N32" i="6" a="1"/>
  <c r="N32" i="6" s="1"/>
  <c r="M35" i="6" a="1"/>
  <c r="M35" i="6" s="1"/>
  <c r="G37" i="6" a="1"/>
  <c r="G37" i="6" s="1"/>
  <c r="L38" i="6" a="1"/>
  <c r="L38" i="6" s="1"/>
  <c r="F40" i="6" a="1"/>
  <c r="F40" i="6" s="1"/>
  <c r="K41" i="6" a="1"/>
  <c r="K41" i="6" s="1"/>
  <c r="E43" i="6" a="1"/>
  <c r="E43" i="6" s="1"/>
  <c r="N46" i="6" a="1"/>
  <c r="N46" i="6" s="1"/>
  <c r="K48" i="6" a="1"/>
  <c r="K48" i="6" s="1"/>
  <c r="F55" i="6" a="1"/>
  <c r="F55" i="6" s="1"/>
  <c r="E62" i="6" a="1"/>
  <c r="E62" i="6" s="1"/>
  <c r="L66" i="6" a="1"/>
  <c r="L66" i="6" s="1"/>
  <c r="L75" i="6" a="1"/>
  <c r="L75" i="6" s="1"/>
  <c r="G81" i="6" a="1"/>
  <c r="G81" i="6" s="1"/>
  <c r="G87" i="6" a="1"/>
  <c r="G87" i="6" s="1"/>
  <c r="I93" i="6" a="1"/>
  <c r="I93" i="6" s="1"/>
  <c r="I101" i="6" a="1"/>
  <c r="I101" i="6" s="1"/>
  <c r="H163" i="6" a="1"/>
  <c r="H163" i="6" s="1"/>
  <c r="H155" i="6" a="1"/>
  <c r="H155" i="6" s="1"/>
  <c r="H147" i="6" a="1"/>
  <c r="H147" i="6" s="1"/>
  <c r="H139" i="6" a="1"/>
  <c r="H139" i="6" s="1"/>
  <c r="H160" i="6" a="1"/>
  <c r="H160" i="6" s="1"/>
  <c r="H152" i="6" a="1"/>
  <c r="H152" i="6" s="1"/>
  <c r="H165" i="6" a="1"/>
  <c r="H165" i="6" s="1"/>
  <c r="H157" i="6" a="1"/>
  <c r="H157" i="6" s="1"/>
  <c r="H167" i="6" a="1"/>
  <c r="H167" i="6" s="1"/>
  <c r="H159" i="6" a="1"/>
  <c r="H159" i="6" s="1"/>
  <c r="H151" i="6" a="1"/>
  <c r="H151" i="6" s="1"/>
  <c r="H164" i="6" a="1"/>
  <c r="H164" i="6" s="1"/>
  <c r="H156" i="6" a="1"/>
  <c r="H156" i="6" s="1"/>
  <c r="H137" i="6" a="1"/>
  <c r="H137" i="6" s="1"/>
  <c r="H126" i="6" a="1"/>
  <c r="H126" i="6" s="1"/>
  <c r="H125" i="6" a="1"/>
  <c r="H125" i="6" s="1"/>
  <c r="H114" i="6" a="1"/>
  <c r="H114" i="6" s="1"/>
  <c r="H106" i="6" a="1"/>
  <c r="H106" i="6" s="1"/>
  <c r="H98" i="6" a="1"/>
  <c r="H98" i="6" s="1"/>
  <c r="H90" i="6" a="1"/>
  <c r="H90" i="6" s="1"/>
  <c r="H82" i="6" a="1"/>
  <c r="H82" i="6" s="1"/>
  <c r="H135" i="6" a="1"/>
  <c r="H135" i="6" s="1"/>
  <c r="H115" i="6" a="1"/>
  <c r="H115" i="6" s="1"/>
  <c r="H107" i="6" a="1"/>
  <c r="H107" i="6" s="1"/>
  <c r="H99" i="6" a="1"/>
  <c r="H99" i="6" s="1"/>
  <c r="H91" i="6" a="1"/>
  <c r="H91" i="6" s="1"/>
  <c r="H83" i="6" a="1"/>
  <c r="H83" i="6" s="1"/>
  <c r="H123" i="6" a="1"/>
  <c r="H123" i="6" s="1"/>
  <c r="H154" i="6" a="1"/>
  <c r="H154" i="6" s="1"/>
  <c r="H141" i="6" a="1"/>
  <c r="H141" i="6" s="1"/>
  <c r="H110" i="6" a="1"/>
  <c r="H110" i="6" s="1"/>
  <c r="H138" i="6" a="1"/>
  <c r="H138" i="6" s="1"/>
  <c r="H134" i="6" a="1"/>
  <c r="H134" i="6" s="1"/>
  <c r="H118" i="6" a="1"/>
  <c r="H118" i="6" s="1"/>
  <c r="H101" i="6" a="1"/>
  <c r="H101" i="6" s="1"/>
  <c r="H84" i="6" a="1"/>
  <c r="H84" i="6" s="1"/>
  <c r="H79" i="6" a="1"/>
  <c r="H79" i="6" s="1"/>
  <c r="H75" i="6" a="1"/>
  <c r="H75" i="6" s="1"/>
  <c r="H117" i="6" a="1"/>
  <c r="H117" i="6" s="1"/>
  <c r="H100" i="6" a="1"/>
  <c r="H100" i="6" s="1"/>
  <c r="H130" i="6" a="1"/>
  <c r="H130" i="6" s="1"/>
  <c r="H76" i="6" a="1"/>
  <c r="H76" i="6" s="1"/>
  <c r="H68" i="6" a="1"/>
  <c r="H68" i="6" s="1"/>
  <c r="H108" i="6" a="1"/>
  <c r="H108" i="6" s="1"/>
  <c r="H65" i="6" a="1"/>
  <c r="H65" i="6" s="1"/>
  <c r="H57" i="6" a="1"/>
  <c r="H57" i="6" s="1"/>
  <c r="H145" i="6" a="1"/>
  <c r="H145" i="6" s="1"/>
  <c r="H143" i="6" a="1"/>
  <c r="H143" i="6" s="1"/>
  <c r="H124" i="6" a="1"/>
  <c r="H124" i="6" s="1"/>
  <c r="H128" i="6" a="1"/>
  <c r="H128" i="6" s="1"/>
  <c r="H81" i="6" a="1"/>
  <c r="H81" i="6" s="1"/>
  <c r="H67" i="6" a="1"/>
  <c r="H67" i="6" s="1"/>
  <c r="H59" i="6" a="1"/>
  <c r="H59" i="6" s="1"/>
  <c r="H158" i="6" a="1"/>
  <c r="H158" i="6" s="1"/>
  <c r="H140" i="6" a="1"/>
  <c r="H140" i="6" s="1"/>
  <c r="H129" i="6" a="1"/>
  <c r="H129" i="6" s="1"/>
  <c r="H112" i="6" a="1"/>
  <c r="H112" i="6" s="1"/>
  <c r="H92" i="6" a="1"/>
  <c r="H92" i="6" s="1"/>
  <c r="H122" i="6" a="1"/>
  <c r="H122" i="6" s="1"/>
  <c r="H85" i="6" a="1"/>
  <c r="H85" i="6" s="1"/>
  <c r="H39" i="6" a="1"/>
  <c r="H39" i="6" s="1"/>
  <c r="H31" i="6" a="1"/>
  <c r="H31" i="6" s="1"/>
  <c r="H133" i="6" a="1"/>
  <c r="H133" i="6" s="1"/>
  <c r="H111" i="6" a="1"/>
  <c r="H111" i="6" s="1"/>
  <c r="H66" i="6" a="1"/>
  <c r="H66" i="6" s="1"/>
  <c r="H48" i="6" a="1"/>
  <c r="H48" i="6" s="1"/>
  <c r="H162" i="6" a="1"/>
  <c r="H162" i="6" s="1"/>
  <c r="H136" i="6" a="1"/>
  <c r="H136" i="6" s="1"/>
  <c r="H109" i="6" a="1"/>
  <c r="H109" i="6" s="1"/>
  <c r="H104" i="6" a="1"/>
  <c r="H104" i="6" s="1"/>
  <c r="H36" i="6" a="1"/>
  <c r="H36" i="6" s="1"/>
  <c r="H148" i="6" a="1"/>
  <c r="H148" i="6" s="1"/>
  <c r="H144" i="6" a="1"/>
  <c r="H144" i="6" s="1"/>
  <c r="H113" i="6" a="1"/>
  <c r="H113" i="6" s="1"/>
  <c r="H94" i="6" a="1"/>
  <c r="H94" i="6" s="1"/>
  <c r="H53" i="6" a="1"/>
  <c r="H53" i="6" s="1"/>
  <c r="H44" i="6" a="1"/>
  <c r="H44" i="6" s="1"/>
  <c r="H127" i="6" a="1"/>
  <c r="H127" i="6" s="1"/>
  <c r="H41" i="6" a="1"/>
  <c r="H41" i="6" s="1"/>
  <c r="H33" i="6" a="1"/>
  <c r="H33" i="6" s="1"/>
  <c r="H161" i="6" a="1"/>
  <c r="H161" i="6" s="1"/>
  <c r="H153" i="6" a="1"/>
  <c r="H153" i="6" s="1"/>
  <c r="H89" i="6" a="1"/>
  <c r="H89" i="6" s="1"/>
  <c r="H86" i="6" a="1"/>
  <c r="H86" i="6" s="1"/>
  <c r="H47" i="6" a="1"/>
  <c r="H47" i="6" s="1"/>
  <c r="H102" i="6" a="1"/>
  <c r="H102" i="6" s="1"/>
  <c r="H97" i="6" a="1"/>
  <c r="H97" i="6" s="1"/>
  <c r="H80" i="6" a="1"/>
  <c r="H80" i="6" s="1"/>
  <c r="H132" i="6" a="1"/>
  <c r="H132" i="6" s="1"/>
  <c r="H61" i="6" a="1"/>
  <c r="H61" i="6" s="1"/>
  <c r="H62" i="6" a="1"/>
  <c r="H62" i="6" s="1"/>
  <c r="H52" i="6" a="1"/>
  <c r="H52" i="6" s="1"/>
  <c r="H43" i="6" a="1"/>
  <c r="H43" i="6" s="1"/>
  <c r="H35" i="6" a="1"/>
  <c r="H35" i="6" s="1"/>
  <c r="H105" i="6" a="1"/>
  <c r="H105" i="6" s="1"/>
  <c r="H95" i="6" a="1"/>
  <c r="H95" i="6" s="1"/>
  <c r="H77" i="6" a="1"/>
  <c r="H77" i="6" s="1"/>
  <c r="H60" i="6" a="1"/>
  <c r="H60" i="6" s="1"/>
  <c r="H58" i="6" a="1"/>
  <c r="H58" i="6" s="1"/>
  <c r="H56" i="6" a="1"/>
  <c r="H56" i="6" s="1"/>
  <c r="H146" i="6" a="1"/>
  <c r="H146" i="6" s="1"/>
  <c r="H116" i="6" a="1"/>
  <c r="H116" i="6" s="1"/>
  <c r="H63" i="6" a="1"/>
  <c r="H63" i="6" s="1"/>
  <c r="H166" i="6" a="1"/>
  <c r="H166" i="6" s="1"/>
  <c r="H103" i="6" a="1"/>
  <c r="H103" i="6" s="1"/>
  <c r="H131" i="6" a="1"/>
  <c r="H131" i="6" s="1"/>
  <c r="H93" i="6" a="1"/>
  <c r="H93" i="6" s="1"/>
  <c r="H78" i="6" a="1"/>
  <c r="H78" i="6" s="1"/>
  <c r="H9" i="6" a="1"/>
  <c r="H9" i="6" s="1"/>
  <c r="E10" i="6" a="1"/>
  <c r="E10" i="6" s="1"/>
  <c r="M10" i="6" a="1"/>
  <c r="M10" i="6" s="1"/>
  <c r="J11" i="6" a="1"/>
  <c r="J11" i="6" s="1"/>
  <c r="G12" i="6" a="1"/>
  <c r="G12" i="6" s="1"/>
  <c r="L13" i="6" a="1"/>
  <c r="L13" i="6" s="1"/>
  <c r="I14" i="6" a="1"/>
  <c r="I14" i="6" s="1"/>
  <c r="F15" i="6" a="1"/>
  <c r="F15" i="6" s="1"/>
  <c r="N15" i="6" a="1"/>
  <c r="N15" i="6" s="1"/>
  <c r="K16" i="6" a="1"/>
  <c r="K16" i="6" s="1"/>
  <c r="H17" i="6" a="1"/>
  <c r="H17" i="6" s="1"/>
  <c r="E18" i="6" a="1"/>
  <c r="E18" i="6" s="1"/>
  <c r="M18" i="6" a="1"/>
  <c r="M18" i="6" s="1"/>
  <c r="J19" i="6" a="1"/>
  <c r="J19" i="6" s="1"/>
  <c r="G20" i="6" a="1"/>
  <c r="G20" i="6" s="1"/>
  <c r="L21" i="6" a="1"/>
  <c r="L21" i="6" s="1"/>
  <c r="I22" i="6" a="1"/>
  <c r="I22" i="6" s="1"/>
  <c r="F23" i="6" a="1"/>
  <c r="F23" i="6" s="1"/>
  <c r="N24" i="6" a="1"/>
  <c r="N24" i="6" s="1"/>
  <c r="K26" i="6" a="1"/>
  <c r="K26" i="6" s="1"/>
  <c r="K27" i="6" a="1"/>
  <c r="K27" i="6" s="1"/>
  <c r="K28" i="6" a="1"/>
  <c r="K28" i="6" s="1"/>
  <c r="L44" i="6" a="1"/>
  <c r="L44" i="6" s="1"/>
  <c r="N52" i="6" a="1"/>
  <c r="N52" i="6" s="1"/>
  <c r="G55" i="6" a="1"/>
  <c r="G55" i="6" s="1"/>
  <c r="F62" i="6" a="1"/>
  <c r="F62" i="6" s="1"/>
  <c r="N75" i="6" a="1"/>
  <c r="N75" i="6" s="1"/>
  <c r="I81" i="6" a="1"/>
  <c r="I81" i="6" s="1"/>
  <c r="H87" i="6" a="1"/>
  <c r="H87" i="6" s="1"/>
  <c r="H142" i="6" a="1"/>
  <c r="H142" i="6" s="1"/>
  <c r="I160" i="6" a="1"/>
  <c r="I160" i="6" s="1"/>
  <c r="I152" i="6" a="1"/>
  <c r="I152" i="6" s="1"/>
  <c r="I144" i="6" a="1"/>
  <c r="I144" i="6" s="1"/>
  <c r="I136" i="6" a="1"/>
  <c r="I136" i="6" s="1"/>
  <c r="I165" i="6" a="1"/>
  <c r="I165" i="6" s="1"/>
  <c r="I157" i="6" a="1"/>
  <c r="I157" i="6" s="1"/>
  <c r="I149" i="6" a="1"/>
  <c r="I149" i="6" s="1"/>
  <c r="I162" i="6" a="1"/>
  <c r="I162" i="6" s="1"/>
  <c r="I167" i="6" a="1"/>
  <c r="I167" i="6" s="1"/>
  <c r="I164" i="6" a="1"/>
  <c r="I164" i="6" s="1"/>
  <c r="I156" i="6" a="1"/>
  <c r="I156" i="6" s="1"/>
  <c r="I161" i="6" a="1"/>
  <c r="I161" i="6" s="1"/>
  <c r="I153" i="6" a="1"/>
  <c r="I153" i="6" s="1"/>
  <c r="I166" i="6" a="1"/>
  <c r="I166" i="6" s="1"/>
  <c r="I150" i="6" a="1"/>
  <c r="I150" i="6" s="1"/>
  <c r="I145" i="6" a="1"/>
  <c r="I145" i="6" s="1"/>
  <c r="I138" i="6" a="1"/>
  <c r="I138" i="6" s="1"/>
  <c r="I122" i="6" a="1"/>
  <c r="I122" i="6" s="1"/>
  <c r="I111" i="6" a="1"/>
  <c r="I111" i="6" s="1"/>
  <c r="I103" i="6" a="1"/>
  <c r="I103" i="6" s="1"/>
  <c r="I95" i="6" a="1"/>
  <c r="I95" i="6" s="1"/>
  <c r="I87" i="6" a="1"/>
  <c r="I87" i="6" s="1"/>
  <c r="I79" i="6" a="1"/>
  <c r="I79" i="6" s="1"/>
  <c r="I141" i="6" a="1"/>
  <c r="I141" i="6" s="1"/>
  <c r="I154" i="6" a="1"/>
  <c r="I154" i="6" s="1"/>
  <c r="I142" i="6" a="1"/>
  <c r="I142" i="6" s="1"/>
  <c r="I134" i="6" a="1"/>
  <c r="I134" i="6" s="1"/>
  <c r="I132" i="6" a="1"/>
  <c r="I132" i="6" s="1"/>
  <c r="I123" i="6" a="1"/>
  <c r="I123" i="6" s="1"/>
  <c r="I112" i="6" a="1"/>
  <c r="I112" i="6" s="1"/>
  <c r="I104" i="6" a="1"/>
  <c r="I104" i="6" s="1"/>
  <c r="I96" i="6" a="1"/>
  <c r="I96" i="6" s="1"/>
  <c r="I88" i="6" a="1"/>
  <c r="I88" i="6" s="1"/>
  <c r="I80" i="6" a="1"/>
  <c r="I80" i="6" s="1"/>
  <c r="I147" i="6" a="1"/>
  <c r="I147" i="6" s="1"/>
  <c r="I133" i="6" a="1"/>
  <c r="I133" i="6" s="1"/>
  <c r="I127" i="6" a="1"/>
  <c r="I127" i="6" s="1"/>
  <c r="I118" i="6" a="1"/>
  <c r="I118" i="6" s="1"/>
  <c r="I109" i="6" a="1"/>
  <c r="I109" i="6" s="1"/>
  <c r="I148" i="6" a="1"/>
  <c r="I148" i="6" s="1"/>
  <c r="I128" i="6" a="1"/>
  <c r="I128" i="6" s="1"/>
  <c r="I117" i="6" a="1"/>
  <c r="I117" i="6" s="1"/>
  <c r="I100" i="6" a="1"/>
  <c r="I100" i="6" s="1"/>
  <c r="I159" i="6" a="1"/>
  <c r="I159" i="6" s="1"/>
  <c r="I116" i="6" a="1"/>
  <c r="I116" i="6" s="1"/>
  <c r="I99" i="6" a="1"/>
  <c r="I99" i="6" s="1"/>
  <c r="I139" i="6" a="1"/>
  <c r="I139" i="6" s="1"/>
  <c r="I137" i="6" a="1"/>
  <c r="I137" i="6" s="1"/>
  <c r="I124" i="6" a="1"/>
  <c r="I124" i="6" s="1"/>
  <c r="I108" i="6" a="1"/>
  <c r="I108" i="6" s="1"/>
  <c r="I143" i="6" a="1"/>
  <c r="I143" i="6" s="1"/>
  <c r="I82" i="6" a="1"/>
  <c r="I82" i="6" s="1"/>
  <c r="I62" i="6" a="1"/>
  <c r="I62" i="6" s="1"/>
  <c r="I75" i="6" a="1"/>
  <c r="I75" i="6" s="1"/>
  <c r="I155" i="6" a="1"/>
  <c r="I155" i="6" s="1"/>
  <c r="I110" i="6" a="1"/>
  <c r="I110" i="6" s="1"/>
  <c r="I70" i="6" a="1"/>
  <c r="I70" i="6" s="1"/>
  <c r="I64" i="6" a="1"/>
  <c r="I64" i="6" s="1"/>
  <c r="I56" i="6" a="1"/>
  <c r="I56" i="6" s="1"/>
  <c r="I163" i="6" a="1"/>
  <c r="I163" i="6" s="1"/>
  <c r="I131" i="6" a="1"/>
  <c r="I131" i="6" s="1"/>
  <c r="I146" i="6" a="1"/>
  <c r="I146" i="6" s="1"/>
  <c r="I98" i="6" a="1"/>
  <c r="I98" i="6" s="1"/>
  <c r="I97" i="6" a="1"/>
  <c r="I97" i="6" s="1"/>
  <c r="I94" i="6" a="1"/>
  <c r="I94" i="6" s="1"/>
  <c r="I69" i="6" a="1"/>
  <c r="I69" i="6" s="1"/>
  <c r="I66" i="6" a="1"/>
  <c r="I66" i="6" s="1"/>
  <c r="I36" i="6" a="1"/>
  <c r="I36" i="6" s="1"/>
  <c r="I28" i="6" a="1"/>
  <c r="I28" i="6" s="1"/>
  <c r="I53" i="6" a="1"/>
  <c r="I53" i="6" s="1"/>
  <c r="I44" i="6" a="1"/>
  <c r="I44" i="6" s="1"/>
  <c r="I140" i="6" a="1"/>
  <c r="I140" i="6" s="1"/>
  <c r="I130" i="6" a="1"/>
  <c r="I130" i="6" s="1"/>
  <c r="I113" i="6" a="1"/>
  <c r="I113" i="6" s="1"/>
  <c r="I67" i="6" a="1"/>
  <c r="I67" i="6" s="1"/>
  <c r="I41" i="6" a="1"/>
  <c r="I41" i="6" s="1"/>
  <c r="I33" i="6" a="1"/>
  <c r="I33" i="6" s="1"/>
  <c r="I115" i="6" a="1"/>
  <c r="I115" i="6" s="1"/>
  <c r="I107" i="6" a="1"/>
  <c r="I107" i="6" s="1"/>
  <c r="I89" i="6" a="1"/>
  <c r="I89" i="6" s="1"/>
  <c r="I86" i="6" a="1"/>
  <c r="I86" i="6" s="1"/>
  <c r="I76" i="6" a="1"/>
  <c r="I76" i="6" s="1"/>
  <c r="I47" i="6" a="1"/>
  <c r="I47" i="6" s="1"/>
  <c r="I38" i="6" a="1"/>
  <c r="I38" i="6" s="1"/>
  <c r="I30" i="6" a="1"/>
  <c r="I30" i="6" s="1"/>
  <c r="I102" i="6" a="1"/>
  <c r="I102" i="6" s="1"/>
  <c r="I83" i="6" a="1"/>
  <c r="I83" i="6" s="1"/>
  <c r="I61" i="6" a="1"/>
  <c r="I61" i="6" s="1"/>
  <c r="I135" i="6" a="1"/>
  <c r="I135" i="6" s="1"/>
  <c r="I92" i="6" a="1"/>
  <c r="I92" i="6" s="1"/>
  <c r="I52" i="6" a="1"/>
  <c r="I52" i="6" s="1"/>
  <c r="I129" i="6" a="1"/>
  <c r="I129" i="6" s="1"/>
  <c r="I105" i="6" a="1"/>
  <c r="I105" i="6" s="1"/>
  <c r="I77" i="6" a="1"/>
  <c r="I77" i="6" s="1"/>
  <c r="I68" i="6" a="1"/>
  <c r="I68" i="6" s="1"/>
  <c r="I60" i="6" a="1"/>
  <c r="I60" i="6" s="1"/>
  <c r="I59" i="6" a="1"/>
  <c r="I59" i="6" s="1"/>
  <c r="I58" i="6" a="1"/>
  <c r="I58" i="6" s="1"/>
  <c r="I151" i="6" a="1"/>
  <c r="I151" i="6" s="1"/>
  <c r="I46" i="6" a="1"/>
  <c r="I46" i="6" s="1"/>
  <c r="I40" i="6" a="1"/>
  <c r="I40" i="6" s="1"/>
  <c r="I32" i="6" a="1"/>
  <c r="I32" i="6" s="1"/>
  <c r="I126" i="6" a="1"/>
  <c r="I126" i="6" s="1"/>
  <c r="I90" i="6" a="1"/>
  <c r="I90" i="6" s="1"/>
  <c r="I84" i="6" a="1"/>
  <c r="I84" i="6" s="1"/>
  <c r="I63" i="6" a="1"/>
  <c r="I63" i="6" s="1"/>
  <c r="I57" i="6" a="1"/>
  <c r="I57" i="6" s="1"/>
  <c r="I106" i="6" a="1"/>
  <c r="I106" i="6" s="1"/>
  <c r="M25" i="6" a="1"/>
  <c r="M25" i="6" s="1"/>
  <c r="L26" i="6" a="1"/>
  <c r="L26" i="6" s="1"/>
  <c r="E30" i="6" a="1"/>
  <c r="E30" i="6" s="1"/>
  <c r="J31" i="6" a="1"/>
  <c r="J31" i="6" s="1"/>
  <c r="I34" i="6" a="1"/>
  <c r="I34" i="6" s="1"/>
  <c r="N35" i="6" a="1"/>
  <c r="N35" i="6" s="1"/>
  <c r="H37" i="6" a="1"/>
  <c r="H37" i="6" s="1"/>
  <c r="M38" i="6" a="1"/>
  <c r="M38" i="6" s="1"/>
  <c r="G40" i="6" a="1"/>
  <c r="G40" i="6" s="1"/>
  <c r="L41" i="6" a="1"/>
  <c r="L41" i="6" s="1"/>
  <c r="F43" i="6" a="1"/>
  <c r="F43" i="6" s="1"/>
  <c r="H88" i="6" a="1"/>
  <c r="H88" i="6" s="1"/>
  <c r="N102" i="6" a="1"/>
  <c r="N102" i="6" s="1"/>
  <c r="N111" i="6" a="1"/>
  <c r="N111" i="6" s="1"/>
  <c r="G126" i="6" a="1"/>
  <c r="G126" i="6" s="1"/>
  <c r="J165" i="6" a="1"/>
  <c r="J165" i="6" s="1"/>
  <c r="J157" i="6" a="1"/>
  <c r="J157" i="6" s="1"/>
  <c r="J149" i="6" a="1"/>
  <c r="J149" i="6" s="1"/>
  <c r="J141" i="6" a="1"/>
  <c r="J141" i="6" s="1"/>
  <c r="J162" i="6" a="1"/>
  <c r="J162" i="6" s="1"/>
  <c r="J154" i="6" a="1"/>
  <c r="J154" i="6" s="1"/>
  <c r="J167" i="6" a="1"/>
  <c r="J167" i="6" s="1"/>
  <c r="J159" i="6" a="1"/>
  <c r="J159" i="6" s="1"/>
  <c r="J161" i="6" a="1"/>
  <c r="J161" i="6" s="1"/>
  <c r="J153" i="6" a="1"/>
  <c r="J153" i="6" s="1"/>
  <c r="J166" i="6" a="1"/>
  <c r="J166" i="6" s="1"/>
  <c r="J158" i="6" a="1"/>
  <c r="J158" i="6" s="1"/>
  <c r="J116" i="6" a="1"/>
  <c r="J116" i="6" s="1"/>
  <c r="J108" i="6" a="1"/>
  <c r="J108" i="6" s="1"/>
  <c r="J100" i="6" a="1"/>
  <c r="J100" i="6" s="1"/>
  <c r="J92" i="6" a="1"/>
  <c r="J92" i="6" s="1"/>
  <c r="J84" i="6" a="1"/>
  <c r="J84" i="6" s="1"/>
  <c r="J76" i="6" a="1"/>
  <c r="J76" i="6" s="1"/>
  <c r="J163" i="6" a="1"/>
  <c r="J163" i="6" s="1"/>
  <c r="J156" i="6" a="1"/>
  <c r="J156" i="6" s="1"/>
  <c r="J152" i="6" a="1"/>
  <c r="J152" i="6" s="1"/>
  <c r="J143" i="6" a="1"/>
  <c r="J143" i="6" s="1"/>
  <c r="J133" i="6" a="1"/>
  <c r="J133" i="6" s="1"/>
  <c r="J131" i="6" a="1"/>
  <c r="J131" i="6" s="1"/>
  <c r="J129" i="6" a="1"/>
  <c r="J129" i="6" s="1"/>
  <c r="J117" i="6" a="1"/>
  <c r="J117" i="6" s="1"/>
  <c r="J109" i="6" a="1"/>
  <c r="J109" i="6" s="1"/>
  <c r="J101" i="6" a="1"/>
  <c r="J101" i="6" s="1"/>
  <c r="J93" i="6" a="1"/>
  <c r="J93" i="6" s="1"/>
  <c r="J85" i="6" a="1"/>
  <c r="J85" i="6" s="1"/>
  <c r="J77" i="6" a="1"/>
  <c r="J77" i="6" s="1"/>
  <c r="J160" i="6" a="1"/>
  <c r="J160" i="6" s="1"/>
  <c r="J150" i="6" a="1"/>
  <c r="J150" i="6" s="1"/>
  <c r="J144" i="6" a="1"/>
  <c r="J144" i="6" s="1"/>
  <c r="J148" i="6" a="1"/>
  <c r="J148" i="6" s="1"/>
  <c r="J138" i="6" a="1"/>
  <c r="J138" i="6" s="1"/>
  <c r="J145" i="6" a="1"/>
  <c r="J145" i="6" s="1"/>
  <c r="J135" i="6" a="1"/>
  <c r="J135" i="6" s="1"/>
  <c r="J91" i="6" a="1"/>
  <c r="J91" i="6" s="1"/>
  <c r="J83" i="6" a="1"/>
  <c r="J83" i="6" s="1"/>
  <c r="J78" i="6" a="1"/>
  <c r="J78" i="6" s="1"/>
  <c r="J142" i="6" a="1"/>
  <c r="J142" i="6" s="1"/>
  <c r="J107" i="6" a="1"/>
  <c r="J107" i="6" s="1"/>
  <c r="J98" i="6" a="1"/>
  <c r="J98" i="6" s="1"/>
  <c r="J75" i="6" a="1"/>
  <c r="J75" i="6" s="1"/>
  <c r="J164" i="6" a="1"/>
  <c r="J164" i="6" s="1"/>
  <c r="J81" i="6" a="1"/>
  <c r="J81" i="6" s="1"/>
  <c r="J67" i="6" a="1"/>
  <c r="J67" i="6" s="1"/>
  <c r="J59" i="6" a="1"/>
  <c r="J59" i="6" s="1"/>
  <c r="J125" i="6" a="1"/>
  <c r="J125" i="6" s="1"/>
  <c r="J147" i="6" a="1"/>
  <c r="J147" i="6" s="1"/>
  <c r="J111" i="6" a="1"/>
  <c r="J111" i="6" s="1"/>
  <c r="J61" i="6" a="1"/>
  <c r="J61" i="6" s="1"/>
  <c r="J151" i="6" a="1"/>
  <c r="J151" i="6" s="1"/>
  <c r="J136" i="6" a="1"/>
  <c r="J136" i="6" s="1"/>
  <c r="J90" i="6" a="1"/>
  <c r="J90" i="6" s="1"/>
  <c r="J79" i="6" a="1"/>
  <c r="J79" i="6" s="1"/>
  <c r="J122" i="6" a="1"/>
  <c r="J122" i="6" s="1"/>
  <c r="J99" i="6" a="1"/>
  <c r="J99" i="6" s="1"/>
  <c r="J86" i="6" a="1"/>
  <c r="J86" i="6" s="1"/>
  <c r="J123" i="6" a="1"/>
  <c r="J123" i="6" s="1"/>
  <c r="J44" i="6" a="1"/>
  <c r="J44" i="6" s="1"/>
  <c r="J41" i="6" a="1"/>
  <c r="J41" i="6" s="1"/>
  <c r="J33" i="6" a="1"/>
  <c r="J33" i="6" s="1"/>
  <c r="J25" i="6" a="1"/>
  <c r="J25" i="6" s="1"/>
  <c r="J140" i="6" a="1"/>
  <c r="J140" i="6" s="1"/>
  <c r="J130" i="6" a="1"/>
  <c r="J130" i="6" s="1"/>
  <c r="J113" i="6" a="1"/>
  <c r="J113" i="6" s="1"/>
  <c r="J94" i="6" a="1"/>
  <c r="J94" i="6" s="1"/>
  <c r="J115" i="6" a="1"/>
  <c r="J115" i="6" s="1"/>
  <c r="J89" i="6" a="1"/>
  <c r="J89" i="6" s="1"/>
  <c r="J47" i="6" a="1"/>
  <c r="J47" i="6" s="1"/>
  <c r="J38" i="6" a="1"/>
  <c r="J38" i="6" s="1"/>
  <c r="J30" i="6" a="1"/>
  <c r="J30" i="6" s="1"/>
  <c r="J127" i="6" a="1"/>
  <c r="J127" i="6" s="1"/>
  <c r="J102" i="6" a="1"/>
  <c r="J102" i="6" s="1"/>
  <c r="J97" i="6" a="1"/>
  <c r="J97" i="6" s="1"/>
  <c r="J52" i="6" a="1"/>
  <c r="J52" i="6" s="1"/>
  <c r="J43" i="6" a="1"/>
  <c r="J43" i="6" s="1"/>
  <c r="J35" i="6" a="1"/>
  <c r="J35" i="6" s="1"/>
  <c r="J124" i="6" a="1"/>
  <c r="J124" i="6" s="1"/>
  <c r="J105" i="6" a="1"/>
  <c r="J105" i="6" s="1"/>
  <c r="J80" i="6" a="1"/>
  <c r="J80" i="6" s="1"/>
  <c r="J68" i="6" a="1"/>
  <c r="J68" i="6" s="1"/>
  <c r="J60" i="6" a="1"/>
  <c r="J60" i="6" s="1"/>
  <c r="J58" i="6" a="1"/>
  <c r="J58" i="6" s="1"/>
  <c r="J139" i="6" a="1"/>
  <c r="J139" i="6" s="1"/>
  <c r="J132" i="6" a="1"/>
  <c r="J132" i="6" s="1"/>
  <c r="J46" i="6" a="1"/>
  <c r="J46" i="6" s="1"/>
  <c r="J126" i="6" a="1"/>
  <c r="J126" i="6" s="1"/>
  <c r="J95" i="6" a="1"/>
  <c r="J95" i="6" s="1"/>
  <c r="J69" i="6" a="1"/>
  <c r="J69" i="6" s="1"/>
  <c r="J62" i="6" a="1"/>
  <c r="J62" i="6" s="1"/>
  <c r="J57" i="6" a="1"/>
  <c r="J57" i="6" s="1"/>
  <c r="J56" i="6" a="1"/>
  <c r="J56" i="6" s="1"/>
  <c r="J112" i="6" a="1"/>
  <c r="J112" i="6" s="1"/>
  <c r="J110" i="6" a="1"/>
  <c r="J110" i="6" s="1"/>
  <c r="J87" i="6" a="1"/>
  <c r="J87" i="6" s="1"/>
  <c r="J63" i="6" a="1"/>
  <c r="J63" i="6" s="1"/>
  <c r="J55" i="6" a="1"/>
  <c r="J55" i="6" s="1"/>
  <c r="J49" i="6" a="1"/>
  <c r="J49" i="6" s="1"/>
  <c r="J37" i="6" a="1"/>
  <c r="J37" i="6" s="1"/>
  <c r="J29" i="6" a="1"/>
  <c r="J29" i="6" s="1"/>
  <c r="J114" i="6" a="1"/>
  <c r="J114" i="6" s="1"/>
  <c r="J103" i="6" a="1"/>
  <c r="J103" i="6" s="1"/>
  <c r="J118" i="6" a="1"/>
  <c r="J118" i="6" s="1"/>
  <c r="J106" i="6" a="1"/>
  <c r="J106" i="6" s="1"/>
  <c r="J128" i="6" a="1"/>
  <c r="J128" i="6" s="1"/>
  <c r="J96" i="6" a="1"/>
  <c r="J96" i="6" s="1"/>
  <c r="J88" i="6" a="1"/>
  <c r="J88" i="6" s="1"/>
  <c r="J65" i="6" a="1"/>
  <c r="J65" i="6" s="1"/>
  <c r="I9" i="6" a="1"/>
  <c r="I9" i="6" s="1"/>
  <c r="F10" i="6" a="1"/>
  <c r="F10" i="6" s="1"/>
  <c r="N10" i="6" a="1"/>
  <c r="N10" i="6" s="1"/>
  <c r="K11" i="6" a="1"/>
  <c r="K11" i="6" s="1"/>
  <c r="H12" i="6" a="1"/>
  <c r="H12" i="6" s="1"/>
  <c r="E13" i="6" a="1"/>
  <c r="E13" i="6" s="1"/>
  <c r="M13" i="6" a="1"/>
  <c r="M13" i="6" s="1"/>
  <c r="J14" i="6" a="1"/>
  <c r="J14" i="6" s="1"/>
  <c r="G15" i="6" a="1"/>
  <c r="G15" i="6" s="1"/>
  <c r="L16" i="6" a="1"/>
  <c r="L16" i="6" s="1"/>
  <c r="I17" i="6" a="1"/>
  <c r="I17" i="6" s="1"/>
  <c r="F18" i="6" a="1"/>
  <c r="F18" i="6" s="1"/>
  <c r="N18" i="6" a="1"/>
  <c r="N18" i="6" s="1"/>
  <c r="K19" i="6" a="1"/>
  <c r="K19" i="6" s="1"/>
  <c r="H20" i="6" a="1"/>
  <c r="H20" i="6" s="1"/>
  <c r="E21" i="6" a="1"/>
  <c r="E21" i="6" s="1"/>
  <c r="M21" i="6" a="1"/>
  <c r="M21" i="6" s="1"/>
  <c r="J22" i="6" a="1"/>
  <c r="J22" i="6" s="1"/>
  <c r="G23" i="6" a="1"/>
  <c r="G23" i="6" s="1"/>
  <c r="M27" i="6" a="1"/>
  <c r="M27" i="6" s="1"/>
  <c r="M44" i="6" a="1"/>
  <c r="M44" i="6" s="1"/>
  <c r="G49" i="6" a="1"/>
  <c r="G49" i="6" s="1"/>
  <c r="H55" i="6" a="1"/>
  <c r="H55" i="6" s="1"/>
  <c r="E63" i="6" a="1"/>
  <c r="E63" i="6" s="1"/>
  <c r="M67" i="6" a="1"/>
  <c r="M67" i="6" s="1"/>
  <c r="M76" i="6" a="1"/>
  <c r="M76" i="6" s="1"/>
  <c r="M94" i="6" a="1"/>
  <c r="M94" i="6" s="1"/>
  <c r="M145" i="6" a="1"/>
  <c r="M145" i="6" s="1"/>
  <c r="K162" i="6" a="1"/>
  <c r="K162" i="6" s="1"/>
  <c r="K154" i="6" a="1"/>
  <c r="K154" i="6" s="1"/>
  <c r="K146" i="6" a="1"/>
  <c r="K146" i="6" s="1"/>
  <c r="K138" i="6" a="1"/>
  <c r="K138" i="6" s="1"/>
  <c r="K167" i="6" a="1"/>
  <c r="K167" i="6" s="1"/>
  <c r="K159" i="6" a="1"/>
  <c r="K159" i="6" s="1"/>
  <c r="K151" i="6" a="1"/>
  <c r="K151" i="6" s="1"/>
  <c r="K164" i="6" a="1"/>
  <c r="K164" i="6" s="1"/>
  <c r="K156" i="6" a="1"/>
  <c r="K156" i="6" s="1"/>
  <c r="K166" i="6" a="1"/>
  <c r="K166" i="6" s="1"/>
  <c r="K158" i="6" a="1"/>
  <c r="K158" i="6" s="1"/>
  <c r="K150" i="6" a="1"/>
  <c r="K150" i="6" s="1"/>
  <c r="K163" i="6" a="1"/>
  <c r="K163" i="6" s="1"/>
  <c r="K155" i="6" a="1"/>
  <c r="K155" i="6" s="1"/>
  <c r="K139" i="6" a="1"/>
  <c r="K139" i="6" s="1"/>
  <c r="K124" i="6" a="1"/>
  <c r="K124" i="6" s="1"/>
  <c r="K113" i="6" a="1"/>
  <c r="K113" i="6" s="1"/>
  <c r="K105" i="6" a="1"/>
  <c r="K105" i="6" s="1"/>
  <c r="K97" i="6" a="1"/>
  <c r="K97" i="6" s="1"/>
  <c r="K89" i="6" a="1"/>
  <c r="K89" i="6" s="1"/>
  <c r="K81" i="6" a="1"/>
  <c r="K81" i="6" s="1"/>
  <c r="K161" i="6" a="1"/>
  <c r="K161" i="6" s="1"/>
  <c r="K135" i="6" a="1"/>
  <c r="K135" i="6" s="1"/>
  <c r="K136" i="6" a="1"/>
  <c r="K136" i="6" s="1"/>
  <c r="K130" i="6" a="1"/>
  <c r="K130" i="6" s="1"/>
  <c r="K128" i="6" a="1"/>
  <c r="K128" i="6" s="1"/>
  <c r="K126" i="6" a="1"/>
  <c r="K126" i="6" s="1"/>
  <c r="K114" i="6" a="1"/>
  <c r="K114" i="6" s="1"/>
  <c r="K106" i="6" a="1"/>
  <c r="K106" i="6" s="1"/>
  <c r="K98" i="6" a="1"/>
  <c r="K98" i="6" s="1"/>
  <c r="K90" i="6" a="1"/>
  <c r="K90" i="6" s="1"/>
  <c r="K82" i="6" a="1"/>
  <c r="K82" i="6" s="1"/>
  <c r="K157" i="6" a="1"/>
  <c r="K157" i="6" s="1"/>
  <c r="K134" i="6" a="1"/>
  <c r="K134" i="6" s="1"/>
  <c r="K145" i="6" a="1"/>
  <c r="K145" i="6" s="1"/>
  <c r="K129" i="6" a="1"/>
  <c r="K129" i="6" s="1"/>
  <c r="K116" i="6" a="1"/>
  <c r="K116" i="6" s="1"/>
  <c r="K107" i="6" a="1"/>
  <c r="K107" i="6" s="1"/>
  <c r="K143" i="6" a="1"/>
  <c r="K143" i="6" s="1"/>
  <c r="K141" i="6" a="1"/>
  <c r="K141" i="6" s="1"/>
  <c r="K125" i="6" a="1"/>
  <c r="K125" i="6" s="1"/>
  <c r="K109" i="6" a="1"/>
  <c r="K109" i="6" s="1"/>
  <c r="K160" i="6" a="1"/>
  <c r="K160" i="6" s="1"/>
  <c r="K133" i="6" a="1"/>
  <c r="K133" i="6" s="1"/>
  <c r="K110" i="6" a="1"/>
  <c r="K110" i="6" s="1"/>
  <c r="K64" i="6" a="1"/>
  <c r="K64" i="6" s="1"/>
  <c r="K56" i="6" a="1"/>
  <c r="K56" i="6" s="1"/>
  <c r="K152" i="6" a="1"/>
  <c r="K152" i="6" s="1"/>
  <c r="K147" i="6" a="1"/>
  <c r="K147" i="6" s="1"/>
  <c r="K80" i="6" a="1"/>
  <c r="K80" i="6" s="1"/>
  <c r="K70" i="6" a="1"/>
  <c r="K70" i="6" s="1"/>
  <c r="K149" i="6" a="1"/>
  <c r="K149" i="6" s="1"/>
  <c r="K66" i="6" a="1"/>
  <c r="K66" i="6" s="1"/>
  <c r="K58" i="6" a="1"/>
  <c r="K58" i="6" s="1"/>
  <c r="K118" i="6" a="1"/>
  <c r="K118" i="6" s="1"/>
  <c r="K112" i="6" a="1"/>
  <c r="K112" i="6" s="1"/>
  <c r="K95" i="6" a="1"/>
  <c r="K95" i="6" s="1"/>
  <c r="K94" i="6" a="1"/>
  <c r="K94" i="6" s="1"/>
  <c r="K93" i="6" a="1"/>
  <c r="K93" i="6" s="1"/>
  <c r="K92" i="6" a="1"/>
  <c r="K92" i="6" s="1"/>
  <c r="K91" i="6" a="1"/>
  <c r="K91" i="6" s="1"/>
  <c r="K78" i="6" a="1"/>
  <c r="K78" i="6" s="1"/>
  <c r="K69" i="6" a="1"/>
  <c r="K69" i="6" s="1"/>
  <c r="K148" i="6" a="1"/>
  <c r="K148" i="6" s="1"/>
  <c r="K132" i="6" a="1"/>
  <c r="K132" i="6" s="1"/>
  <c r="K104" i="6" a="1"/>
  <c r="K104" i="6" s="1"/>
  <c r="K84" i="6" a="1"/>
  <c r="K84" i="6" s="1"/>
  <c r="K153" i="6" a="1"/>
  <c r="K153" i="6" s="1"/>
  <c r="K140" i="6" a="1"/>
  <c r="K140" i="6" s="1"/>
  <c r="K99" i="6" a="1"/>
  <c r="K99" i="6" s="1"/>
  <c r="K47" i="6" a="1"/>
  <c r="K47" i="6" s="1"/>
  <c r="K38" i="6" a="1"/>
  <c r="K38" i="6" s="1"/>
  <c r="K30" i="6" a="1"/>
  <c r="K30" i="6" s="1"/>
  <c r="K115" i="6" a="1"/>
  <c r="K115" i="6" s="1"/>
  <c r="K86" i="6" a="1"/>
  <c r="K86" i="6" s="1"/>
  <c r="K76" i="6" a="1"/>
  <c r="K76" i="6" s="1"/>
  <c r="K67" i="6" a="1"/>
  <c r="K67" i="6" s="1"/>
  <c r="K144" i="6" a="1"/>
  <c r="K144" i="6" s="1"/>
  <c r="K127" i="6" a="1"/>
  <c r="K127" i="6" s="1"/>
  <c r="K117" i="6" a="1"/>
  <c r="K117" i="6" s="1"/>
  <c r="K102" i="6" a="1"/>
  <c r="K102" i="6" s="1"/>
  <c r="K83" i="6" a="1"/>
  <c r="K83" i="6" s="1"/>
  <c r="K52" i="6" a="1"/>
  <c r="K52" i="6" s="1"/>
  <c r="K43" i="6" a="1"/>
  <c r="K43" i="6" s="1"/>
  <c r="K35" i="6" a="1"/>
  <c r="K35" i="6" s="1"/>
  <c r="K122" i="6" a="1"/>
  <c r="K122" i="6" s="1"/>
  <c r="K68" i="6" a="1"/>
  <c r="K68" i="6" s="1"/>
  <c r="K61" i="6" a="1"/>
  <c r="K61" i="6" s="1"/>
  <c r="K60" i="6" a="1"/>
  <c r="K60" i="6" s="1"/>
  <c r="K46" i="6" a="1"/>
  <c r="K46" i="6" s="1"/>
  <c r="K40" i="6" a="1"/>
  <c r="K40" i="6" s="1"/>
  <c r="K32" i="6" a="1"/>
  <c r="K32" i="6" s="1"/>
  <c r="K77" i="6" a="1"/>
  <c r="K77" i="6" s="1"/>
  <c r="K62" i="6" a="1"/>
  <c r="K62" i="6" s="1"/>
  <c r="K59" i="6" a="1"/>
  <c r="K59" i="6" s="1"/>
  <c r="K57" i="6" a="1"/>
  <c r="K57" i="6" s="1"/>
  <c r="K100" i="6" a="1"/>
  <c r="K100" i="6" s="1"/>
  <c r="K87" i="6" a="1"/>
  <c r="K87" i="6" s="1"/>
  <c r="K63" i="6" a="1"/>
  <c r="K63" i="6" s="1"/>
  <c r="K55" i="6" a="1"/>
  <c r="K55" i="6" s="1"/>
  <c r="K49" i="6" a="1"/>
  <c r="K49" i="6" s="1"/>
  <c r="K142" i="6" a="1"/>
  <c r="K142" i="6" s="1"/>
  <c r="K103" i="6" a="1"/>
  <c r="K103" i="6" s="1"/>
  <c r="K42" i="6" a="1"/>
  <c r="K42" i="6" s="1"/>
  <c r="K34" i="6" a="1"/>
  <c r="K34" i="6" s="1"/>
  <c r="K45" i="6" a="1"/>
  <c r="K45" i="6" s="1"/>
  <c r="K108" i="6" a="1"/>
  <c r="K108" i="6" s="1"/>
  <c r="K65" i="6" a="1"/>
  <c r="K65" i="6" s="1"/>
  <c r="K123" i="6" a="1"/>
  <c r="K123" i="6" s="1"/>
  <c r="K101" i="6" a="1"/>
  <c r="K101" i="6" s="1"/>
  <c r="K96" i="6" a="1"/>
  <c r="K96" i="6" s="1"/>
  <c r="K165" i="6" a="1"/>
  <c r="K165" i="6" s="1"/>
  <c r="K137" i="6" a="1"/>
  <c r="K137" i="6" s="1"/>
  <c r="F24" i="6" a="1"/>
  <c r="F24" i="6" s="1"/>
  <c r="N25" i="6" a="1"/>
  <c r="N25" i="6" s="1"/>
  <c r="M26" i="6" a="1"/>
  <c r="M26" i="6" s="1"/>
  <c r="N28" i="6" a="1"/>
  <c r="N28" i="6" s="1"/>
  <c r="F30" i="6" a="1"/>
  <c r="F30" i="6" s="1"/>
  <c r="K31" i="6" a="1"/>
  <c r="K31" i="6" s="1"/>
  <c r="E33" i="6" a="1"/>
  <c r="E33" i="6" s="1"/>
  <c r="J34" i="6" a="1"/>
  <c r="J34" i="6" s="1"/>
  <c r="I37" i="6" a="1"/>
  <c r="I37" i="6" s="1"/>
  <c r="N38" i="6" a="1"/>
  <c r="N38" i="6" s="1"/>
  <c r="H40" i="6" a="1"/>
  <c r="H40" i="6" s="1"/>
  <c r="M41" i="6" a="1"/>
  <c r="M41" i="6" s="1"/>
  <c r="G43" i="6" a="1"/>
  <c r="G43" i="6" s="1"/>
  <c r="H45" i="6" a="1"/>
  <c r="H45" i="6" s="1"/>
  <c r="E47" i="6" a="1"/>
  <c r="E47" i="6" s="1"/>
  <c r="J53" i="6" a="1"/>
  <c r="J53" i="6" s="1"/>
  <c r="K88" i="6" a="1"/>
  <c r="K88" i="6" s="1"/>
  <c r="J146" i="6" a="1"/>
  <c r="J146" i="6" s="1"/>
  <c r="L167" i="6" a="1"/>
  <c r="L167" i="6" s="1"/>
  <c r="L159" i="6" a="1"/>
  <c r="L159" i="6" s="1"/>
  <c r="L151" i="6" a="1"/>
  <c r="L151" i="6" s="1"/>
  <c r="L143" i="6" a="1"/>
  <c r="L143" i="6" s="1"/>
  <c r="L135" i="6" a="1"/>
  <c r="L135" i="6" s="1"/>
  <c r="L164" i="6" a="1"/>
  <c r="L164" i="6" s="1"/>
  <c r="L156" i="6" a="1"/>
  <c r="L156" i="6" s="1"/>
  <c r="L148" i="6" a="1"/>
  <c r="L148" i="6" s="1"/>
  <c r="L161" i="6" a="1"/>
  <c r="L161" i="6" s="1"/>
  <c r="L166" i="6" a="1"/>
  <c r="L166" i="6" s="1"/>
  <c r="L163" i="6" a="1"/>
  <c r="L163" i="6" s="1"/>
  <c r="L155" i="6" a="1"/>
  <c r="L155" i="6" s="1"/>
  <c r="L160" i="6" a="1"/>
  <c r="L160" i="6" s="1"/>
  <c r="L152" i="6" a="1"/>
  <c r="L152" i="6" s="1"/>
  <c r="L165" i="6" a="1"/>
  <c r="L165" i="6" s="1"/>
  <c r="L162" i="6" a="1"/>
  <c r="L162" i="6" s="1"/>
  <c r="L153" i="6" a="1"/>
  <c r="L153" i="6" s="1"/>
  <c r="L147" i="6" a="1"/>
  <c r="L147" i="6" s="1"/>
  <c r="L118" i="6" a="1"/>
  <c r="L118" i="6" s="1"/>
  <c r="L110" i="6" a="1"/>
  <c r="L110" i="6" s="1"/>
  <c r="L102" i="6" a="1"/>
  <c r="L102" i="6" s="1"/>
  <c r="L94" i="6" a="1"/>
  <c r="L94" i="6" s="1"/>
  <c r="L86" i="6" a="1"/>
  <c r="L86" i="6" s="1"/>
  <c r="L78" i="6" a="1"/>
  <c r="L78" i="6" s="1"/>
  <c r="L132" i="6" a="1"/>
  <c r="L132" i="6" s="1"/>
  <c r="L144" i="6" a="1"/>
  <c r="L144" i="6" s="1"/>
  <c r="L137" i="6" a="1"/>
  <c r="L137" i="6" s="1"/>
  <c r="L127" i="6" a="1"/>
  <c r="L127" i="6" s="1"/>
  <c r="L125" i="6" a="1"/>
  <c r="L125" i="6" s="1"/>
  <c r="L122" i="6" a="1"/>
  <c r="L122" i="6" s="1"/>
  <c r="L111" i="6" a="1"/>
  <c r="L111" i="6" s="1"/>
  <c r="L103" i="6" a="1"/>
  <c r="L103" i="6" s="1"/>
  <c r="L95" i="6" a="1"/>
  <c r="L95" i="6" s="1"/>
  <c r="L87" i="6" a="1"/>
  <c r="L87" i="6" s="1"/>
  <c r="L79" i="6" a="1"/>
  <c r="L79" i="6" s="1"/>
  <c r="L150" i="6" a="1"/>
  <c r="L150" i="6" s="1"/>
  <c r="L141" i="6" a="1"/>
  <c r="L141" i="6" s="1"/>
  <c r="L117" i="6" a="1"/>
  <c r="L117" i="6" s="1"/>
  <c r="L115" i="6" a="1"/>
  <c r="L115" i="6" s="1"/>
  <c r="L142" i="6" a="1"/>
  <c r="L142" i="6" s="1"/>
  <c r="L106" i="6" a="1"/>
  <c r="L106" i="6" s="1"/>
  <c r="L89" i="6" a="1"/>
  <c r="L89" i="6" s="1"/>
  <c r="L82" i="6" a="1"/>
  <c r="L82" i="6" s="1"/>
  <c r="L77" i="6" a="1"/>
  <c r="L77" i="6" s="1"/>
  <c r="L105" i="6" a="1"/>
  <c r="L105" i="6" s="1"/>
  <c r="L145" i="6" a="1"/>
  <c r="L145" i="6" s="1"/>
  <c r="L133" i="6" a="1"/>
  <c r="L133" i="6" s="1"/>
  <c r="L80" i="6" a="1"/>
  <c r="L80" i="6" s="1"/>
  <c r="L70" i="6" a="1"/>
  <c r="L70" i="6" s="1"/>
  <c r="L61" i="6" a="1"/>
  <c r="L61" i="6" s="1"/>
  <c r="L149" i="6" a="1"/>
  <c r="L149" i="6" s="1"/>
  <c r="L131" i="6" a="1"/>
  <c r="L131" i="6" s="1"/>
  <c r="L128" i="6" a="1"/>
  <c r="L128" i="6" s="1"/>
  <c r="L126" i="6" a="1"/>
  <c r="L126" i="6" s="1"/>
  <c r="L96" i="6" a="1"/>
  <c r="L96" i="6" s="1"/>
  <c r="L93" i="6" a="1"/>
  <c r="L93" i="6" s="1"/>
  <c r="L88" i="6" a="1"/>
  <c r="L88" i="6" s="1"/>
  <c r="L63" i="6" a="1"/>
  <c r="L63" i="6" s="1"/>
  <c r="L140" i="6" a="1"/>
  <c r="L140" i="6" s="1"/>
  <c r="L138" i="6" a="1"/>
  <c r="L138" i="6" s="1"/>
  <c r="L134" i="6" a="1"/>
  <c r="L134" i="6" s="1"/>
  <c r="L113" i="6" a="1"/>
  <c r="L113" i="6" s="1"/>
  <c r="L97" i="6" a="1"/>
  <c r="L97" i="6" s="1"/>
  <c r="L83" i="6" a="1"/>
  <c r="L83" i="6" s="1"/>
  <c r="L157" i="6" a="1"/>
  <c r="L157" i="6" s="1"/>
  <c r="L136" i="6" a="1"/>
  <c r="L136" i="6" s="1"/>
  <c r="L130" i="6" a="1"/>
  <c r="L130" i="6" s="1"/>
  <c r="L76" i="6" a="1"/>
  <c r="L76" i="6" s="1"/>
  <c r="L67" i="6" a="1"/>
  <c r="L67" i="6" s="1"/>
  <c r="L52" i="6" a="1"/>
  <c r="L52" i="6" s="1"/>
  <c r="L43" i="6" a="1"/>
  <c r="L43" i="6" s="1"/>
  <c r="L35" i="6" a="1"/>
  <c r="L35" i="6" s="1"/>
  <c r="L27" i="6" a="1"/>
  <c r="L27" i="6" s="1"/>
  <c r="L154" i="6" a="1"/>
  <c r="L154" i="6" s="1"/>
  <c r="L109" i="6" a="1"/>
  <c r="L109" i="6" s="1"/>
  <c r="L60" i="6" a="1"/>
  <c r="L60" i="6" s="1"/>
  <c r="L107" i="6" a="1"/>
  <c r="L107" i="6" s="1"/>
  <c r="L68" i="6" a="1"/>
  <c r="L68" i="6" s="1"/>
  <c r="L40" i="6" a="1"/>
  <c r="L40" i="6" s="1"/>
  <c r="L32" i="6" a="1"/>
  <c r="L32" i="6" s="1"/>
  <c r="L124" i="6" a="1"/>
  <c r="L124" i="6" s="1"/>
  <c r="L92" i="6" a="1"/>
  <c r="L92" i="6" s="1"/>
  <c r="L62" i="6" a="1"/>
  <c r="L62" i="6" s="1"/>
  <c r="L59" i="6" a="1"/>
  <c r="L59" i="6" s="1"/>
  <c r="L58" i="6" a="1"/>
  <c r="L58" i="6" s="1"/>
  <c r="L57" i="6" a="1"/>
  <c r="L57" i="6" s="1"/>
  <c r="L46" i="6" a="1"/>
  <c r="L46" i="6" s="1"/>
  <c r="L139" i="6" a="1"/>
  <c r="L139" i="6" s="1"/>
  <c r="L100" i="6" a="1"/>
  <c r="L100" i="6" s="1"/>
  <c r="L37" i="6" a="1"/>
  <c r="L37" i="6" s="1"/>
  <c r="L29" i="6" a="1"/>
  <c r="L29" i="6" s="1"/>
  <c r="L84" i="6" a="1"/>
  <c r="L84" i="6" s="1"/>
  <c r="L69" i="6" a="1"/>
  <c r="L69" i="6" s="1"/>
  <c r="L56" i="6" a="1"/>
  <c r="L56" i="6" s="1"/>
  <c r="L55" i="6" a="1"/>
  <c r="L55" i="6" s="1"/>
  <c r="L49" i="6" a="1"/>
  <c r="L49" i="6" s="1"/>
  <c r="L129" i="6" a="1"/>
  <c r="L129" i="6" s="1"/>
  <c r="L112" i="6" a="1"/>
  <c r="L112" i="6" s="1"/>
  <c r="L90" i="6" a="1"/>
  <c r="L90" i="6" s="1"/>
  <c r="L45" i="6" a="1"/>
  <c r="L45" i="6" s="1"/>
  <c r="L158" i="6" a="1"/>
  <c r="L158" i="6" s="1"/>
  <c r="L114" i="6" a="1"/>
  <c r="L114" i="6" s="1"/>
  <c r="L98" i="6" a="1"/>
  <c r="L98" i="6" s="1"/>
  <c r="L81" i="6" a="1"/>
  <c r="L81" i="6" s="1"/>
  <c r="L54" i="6" a="1"/>
  <c r="L54" i="6" s="1"/>
  <c r="L39" i="6" a="1"/>
  <c r="L39" i="6" s="1"/>
  <c r="L31" i="6" a="1"/>
  <c r="L31" i="6" s="1"/>
  <c r="L146" i="6" a="1"/>
  <c r="L146" i="6" s="1"/>
  <c r="L108" i="6" a="1"/>
  <c r="L108" i="6" s="1"/>
  <c r="L64" i="6" a="1"/>
  <c r="L64" i="6" s="1"/>
  <c r="L48" i="6" a="1"/>
  <c r="L48" i="6" s="1"/>
  <c r="L123" i="6" a="1"/>
  <c r="L123" i="6" s="1"/>
  <c r="L101" i="6" a="1"/>
  <c r="L101" i="6" s="1"/>
  <c r="L85" i="6" a="1"/>
  <c r="L85" i="6" s="1"/>
  <c r="L104" i="6" a="1"/>
  <c r="L104" i="6" s="1"/>
  <c r="L91" i="6" a="1"/>
  <c r="L91" i="6" s="1"/>
  <c r="J9" i="6" a="1"/>
  <c r="J9" i="6" s="1"/>
  <c r="G10" i="6" a="1"/>
  <c r="G10" i="6" s="1"/>
  <c r="L11" i="6" a="1"/>
  <c r="L11" i="6" s="1"/>
  <c r="I12" i="6" a="1"/>
  <c r="I12" i="6" s="1"/>
  <c r="F13" i="6" a="1"/>
  <c r="F13" i="6" s="1"/>
  <c r="N13" i="6" a="1"/>
  <c r="N13" i="6" s="1"/>
  <c r="K14" i="6" a="1"/>
  <c r="K14" i="6" s="1"/>
  <c r="H15" i="6" a="1"/>
  <c r="H15" i="6" s="1"/>
  <c r="E16" i="6" a="1"/>
  <c r="E16" i="6" s="1"/>
  <c r="M16" i="6" a="1"/>
  <c r="M16" i="6" s="1"/>
  <c r="J17" i="6" a="1"/>
  <c r="J17" i="6" s="1"/>
  <c r="G18" i="6" a="1"/>
  <c r="G18" i="6" s="1"/>
  <c r="L19" i="6" a="1"/>
  <c r="L19" i="6" s="1"/>
  <c r="I20" i="6" a="1"/>
  <c r="I20" i="6" s="1"/>
  <c r="F21" i="6" a="1"/>
  <c r="F21" i="6" s="1"/>
  <c r="N21" i="6" a="1"/>
  <c r="N21" i="6" s="1"/>
  <c r="K22" i="6" a="1"/>
  <c r="K22" i="6" s="1"/>
  <c r="H23" i="6" a="1"/>
  <c r="H23" i="6" s="1"/>
  <c r="E25" i="6" a="1"/>
  <c r="E25" i="6" s="1"/>
  <c r="N26" i="6" a="1"/>
  <c r="N26" i="6" s="1"/>
  <c r="N27" i="6" a="1"/>
  <c r="N27" i="6" s="1"/>
  <c r="H30" i="6" a="1"/>
  <c r="H30" i="6" s="1"/>
  <c r="G33" i="6" a="1"/>
  <c r="G33" i="6" s="1"/>
  <c r="L34" i="6" a="1"/>
  <c r="L34" i="6" s="1"/>
  <c r="F36" i="6" a="1"/>
  <c r="F36" i="6" s="1"/>
  <c r="K37" i="6" a="1"/>
  <c r="K37" i="6" s="1"/>
  <c r="E39" i="6" a="1"/>
  <c r="E39" i="6" s="1"/>
  <c r="J40" i="6" a="1"/>
  <c r="J40" i="6" s="1"/>
  <c r="I43" i="6" a="1"/>
  <c r="I43" i="6" s="1"/>
  <c r="H49" i="6" a="1"/>
  <c r="H49" i="6" s="1"/>
  <c r="I55" i="6" a="1"/>
  <c r="I55" i="6" s="1"/>
  <c r="N82" i="6" a="1"/>
  <c r="N82" i="6" s="1"/>
  <c r="J104" i="6" a="1"/>
  <c r="J104" i="6" s="1"/>
  <c r="E129" i="6" a="1"/>
  <c r="E129" i="6" s="1"/>
  <c r="H149" i="6" a="1"/>
  <c r="H149" i="6" s="1"/>
  <c r="M164" i="6" a="1"/>
  <c r="M164" i="6" s="1"/>
  <c r="M156" i="6" a="1"/>
  <c r="M156" i="6" s="1"/>
  <c r="M148" i="6" a="1"/>
  <c r="M148" i="6" s="1"/>
  <c r="M140" i="6" a="1"/>
  <c r="M140" i="6" s="1"/>
  <c r="M161" i="6" a="1"/>
  <c r="M161" i="6" s="1"/>
  <c r="M153" i="6" a="1"/>
  <c r="M153" i="6" s="1"/>
  <c r="M166" i="6" a="1"/>
  <c r="M166" i="6" s="1"/>
  <c r="M158" i="6" a="1"/>
  <c r="M158" i="6" s="1"/>
  <c r="M160" i="6" a="1"/>
  <c r="M160" i="6" s="1"/>
  <c r="M152" i="6" a="1"/>
  <c r="M152" i="6" s="1"/>
  <c r="M165" i="6" a="1"/>
  <c r="M165" i="6" s="1"/>
  <c r="M157" i="6" a="1"/>
  <c r="M157" i="6" s="1"/>
  <c r="M115" i="6" a="1"/>
  <c r="M115" i="6" s="1"/>
  <c r="M107" i="6" a="1"/>
  <c r="M107" i="6" s="1"/>
  <c r="M99" i="6" a="1"/>
  <c r="M99" i="6" s="1"/>
  <c r="M91" i="6" a="1"/>
  <c r="M91" i="6" s="1"/>
  <c r="M83" i="6" a="1"/>
  <c r="M83" i="6" s="1"/>
  <c r="M75" i="6" a="1"/>
  <c r="M75" i="6" s="1"/>
  <c r="M154" i="6" a="1"/>
  <c r="M154" i="6" s="1"/>
  <c r="M143" i="6" a="1"/>
  <c r="M143" i="6" s="1"/>
  <c r="M129" i="6" a="1"/>
  <c r="M129" i="6" s="1"/>
  <c r="M116" i="6" a="1"/>
  <c r="M116" i="6" s="1"/>
  <c r="M108" i="6" a="1"/>
  <c r="M108" i="6" s="1"/>
  <c r="M100" i="6" a="1"/>
  <c r="M100" i="6" s="1"/>
  <c r="M92" i="6" a="1"/>
  <c r="M92" i="6" s="1"/>
  <c r="M84" i="6" a="1"/>
  <c r="M84" i="6" s="1"/>
  <c r="M167" i="6" a="1"/>
  <c r="M167" i="6" s="1"/>
  <c r="M141" i="6" a="1"/>
  <c r="M141" i="6" s="1"/>
  <c r="M134" i="6" a="1"/>
  <c r="M134" i="6" s="1"/>
  <c r="M138" i="6" a="1"/>
  <c r="M138" i="6" s="1"/>
  <c r="M162" i="6" a="1"/>
  <c r="M162" i="6" s="1"/>
  <c r="M142" i="6" a="1"/>
  <c r="M142" i="6" s="1"/>
  <c r="M106" i="6" a="1"/>
  <c r="M106" i="6" s="1"/>
  <c r="M159" i="6" a="1"/>
  <c r="M159" i="6" s="1"/>
  <c r="M139" i="6" a="1"/>
  <c r="M139" i="6" s="1"/>
  <c r="M130" i="6" a="1"/>
  <c r="M130" i="6" s="1"/>
  <c r="M114" i="6" a="1"/>
  <c r="M114" i="6" s="1"/>
  <c r="M105" i="6" a="1"/>
  <c r="M105" i="6" s="1"/>
  <c r="M88" i="6" a="1"/>
  <c r="M88" i="6" s="1"/>
  <c r="M136" i="6" a="1"/>
  <c r="M136" i="6" s="1"/>
  <c r="M131" i="6" a="1"/>
  <c r="M131" i="6" s="1"/>
  <c r="M125" i="6" a="1"/>
  <c r="M125" i="6" s="1"/>
  <c r="M124" i="6" a="1"/>
  <c r="M124" i="6" s="1"/>
  <c r="M104" i="6" a="1"/>
  <c r="M104" i="6" s="1"/>
  <c r="M147" i="6" a="1"/>
  <c r="M147" i="6" s="1"/>
  <c r="M111" i="6" a="1"/>
  <c r="M111" i="6" s="1"/>
  <c r="M149" i="6" a="1"/>
  <c r="M149" i="6" s="1"/>
  <c r="M128" i="6" a="1"/>
  <c r="M128" i="6" s="1"/>
  <c r="M117" i="6" a="1"/>
  <c r="M117" i="6" s="1"/>
  <c r="M79" i="6" a="1"/>
  <c r="M79" i="6" s="1"/>
  <c r="M66" i="6" a="1"/>
  <c r="M66" i="6" s="1"/>
  <c r="M58" i="6" a="1"/>
  <c r="M58" i="6" s="1"/>
  <c r="M112" i="6" a="1"/>
  <c r="M112" i="6" s="1"/>
  <c r="M69" i="6" a="1"/>
  <c r="M69" i="6" s="1"/>
  <c r="M155" i="6" a="1"/>
  <c r="M155" i="6" s="1"/>
  <c r="M163" i="6" a="1"/>
  <c r="M163" i="6" s="1"/>
  <c r="M151" i="6" a="1"/>
  <c r="M151" i="6" s="1"/>
  <c r="M122" i="6" a="1"/>
  <c r="M122" i="6" s="1"/>
  <c r="M113" i="6" a="1"/>
  <c r="M113" i="6" s="1"/>
  <c r="M97" i="6" a="1"/>
  <c r="M97" i="6" s="1"/>
  <c r="M86" i="6" a="1"/>
  <c r="M86" i="6" s="1"/>
  <c r="M77" i="6" a="1"/>
  <c r="M77" i="6" s="1"/>
  <c r="M60" i="6" a="1"/>
  <c r="M60" i="6" s="1"/>
  <c r="M103" i="6" a="1"/>
  <c r="M103" i="6" s="1"/>
  <c r="M102" i="6" a="1"/>
  <c r="M102" i="6" s="1"/>
  <c r="M101" i="6" a="1"/>
  <c r="M101" i="6" s="1"/>
  <c r="M98" i="6" a="1"/>
  <c r="M98" i="6" s="1"/>
  <c r="M85" i="6" a="1"/>
  <c r="M85" i="6" s="1"/>
  <c r="M150" i="6" a="1"/>
  <c r="M150" i="6" s="1"/>
  <c r="M144" i="6" a="1"/>
  <c r="M144" i="6" s="1"/>
  <c r="M89" i="6" a="1"/>
  <c r="M89" i="6" s="1"/>
  <c r="M68" i="6" a="1"/>
  <c r="M68" i="6" s="1"/>
  <c r="M40" i="6" a="1"/>
  <c r="M40" i="6" s="1"/>
  <c r="M32" i="6" a="1"/>
  <c r="M32" i="6" s="1"/>
  <c r="M24" i="6" a="1"/>
  <c r="M24" i="6" s="1"/>
  <c r="M127" i="6" a="1"/>
  <c r="M127" i="6" s="1"/>
  <c r="M59" i="6" a="1"/>
  <c r="M59" i="6" s="1"/>
  <c r="M57" i="6" a="1"/>
  <c r="M57" i="6" s="1"/>
  <c r="M46" i="6" a="1"/>
  <c r="M46" i="6" s="1"/>
  <c r="M80" i="6" a="1"/>
  <c r="M80" i="6" s="1"/>
  <c r="M62" i="6" a="1"/>
  <c r="M62" i="6" s="1"/>
  <c r="M61" i="6" a="1"/>
  <c r="M61" i="6" s="1"/>
  <c r="M37" i="6" a="1"/>
  <c r="M37" i="6" s="1"/>
  <c r="M29" i="6" a="1"/>
  <c r="M29" i="6" s="1"/>
  <c r="M56" i="6" a="1"/>
  <c r="M56" i="6" s="1"/>
  <c r="M55" i="6" a="1"/>
  <c r="M55" i="6" s="1"/>
  <c r="M49" i="6" a="1"/>
  <c r="M49" i="6" s="1"/>
  <c r="M95" i="6" a="1"/>
  <c r="M95" i="6" s="1"/>
  <c r="M63" i="6" a="1"/>
  <c r="M63" i="6" s="1"/>
  <c r="M42" i="6" a="1"/>
  <c r="M42" i="6" s="1"/>
  <c r="M34" i="6" a="1"/>
  <c r="M34" i="6" s="1"/>
  <c r="M135" i="6" a="1"/>
  <c r="M135" i="6" s="1"/>
  <c r="M132" i="6" a="1"/>
  <c r="M132" i="6" s="1"/>
  <c r="M87" i="6" a="1"/>
  <c r="M87" i="6" s="1"/>
  <c r="M45" i="6" a="1"/>
  <c r="M45" i="6" s="1"/>
  <c r="M126" i="6" a="1"/>
  <c r="M126" i="6" s="1"/>
  <c r="M110" i="6" a="1"/>
  <c r="M110" i="6" s="1"/>
  <c r="M90" i="6" a="1"/>
  <c r="M90" i="6" s="1"/>
  <c r="M81" i="6" a="1"/>
  <c r="M81" i="6" s="1"/>
  <c r="M54" i="6" a="1"/>
  <c r="M54" i="6" s="1"/>
  <c r="M64" i="6" a="1"/>
  <c r="M64" i="6" s="1"/>
  <c r="M48" i="6" a="1"/>
  <c r="M48" i="6" s="1"/>
  <c r="M146" i="6" a="1"/>
  <c r="M146" i="6" s="1"/>
  <c r="M93" i="6" a="1"/>
  <c r="M93" i="6" s="1"/>
  <c r="M78" i="6" a="1"/>
  <c r="M78" i="6" s="1"/>
  <c r="M70" i="6" a="1"/>
  <c r="M70" i="6" s="1"/>
  <c r="M65" i="6" a="1"/>
  <c r="M65" i="6" s="1"/>
  <c r="M36" i="6" a="1"/>
  <c r="M36" i="6" s="1"/>
  <c r="M28" i="6" a="1"/>
  <c r="M28" i="6" s="1"/>
  <c r="M123" i="6" a="1"/>
  <c r="M123" i="6" s="1"/>
  <c r="M118" i="6" a="1"/>
  <c r="M118" i="6" s="1"/>
  <c r="M96" i="6" a="1"/>
  <c r="M96" i="6" s="1"/>
  <c r="M82" i="6" a="1"/>
  <c r="M82" i="6" s="1"/>
  <c r="M137" i="6" a="1"/>
  <c r="M137" i="6" s="1"/>
  <c r="G24" i="6" a="1"/>
  <c r="G24" i="6" s="1"/>
  <c r="E29" i="6" a="1"/>
  <c r="E29" i="6" s="1"/>
  <c r="I45" i="6" a="1"/>
  <c r="I45" i="6" s="1"/>
  <c r="K53" i="6" a="1"/>
  <c r="K53" i="6" s="1"/>
  <c r="E56" i="6" a="1"/>
  <c r="E56" i="6" s="1"/>
  <c r="F64" i="6" a="1"/>
  <c r="F64" i="6" s="1"/>
  <c r="E90" i="6" a="1"/>
  <c r="E90" i="6" s="1"/>
  <c r="H96" i="6" a="1"/>
  <c r="H96" i="6" s="1"/>
  <c r="I114" i="6" a="1"/>
  <c r="I114" i="6" s="1"/>
  <c r="H150" i="6" a="1"/>
  <c r="H150" i="6" s="1"/>
  <c r="N161" i="6" a="1"/>
  <c r="N161" i="6" s="1"/>
  <c r="N153" i="6" a="1"/>
  <c r="N153" i="6" s="1"/>
  <c r="N145" i="6" a="1"/>
  <c r="N145" i="6" s="1"/>
  <c r="N137" i="6" a="1"/>
  <c r="N137" i="6" s="1"/>
  <c r="N166" i="6" a="1"/>
  <c r="N166" i="6" s="1"/>
  <c r="N158" i="6" a="1"/>
  <c r="N158" i="6" s="1"/>
  <c r="N150" i="6" a="1"/>
  <c r="N150" i="6" s="1"/>
  <c r="N163" i="6" a="1"/>
  <c r="N163" i="6" s="1"/>
  <c r="N155" i="6" a="1"/>
  <c r="N155" i="6" s="1"/>
  <c r="N165" i="6" a="1"/>
  <c r="N165" i="6" s="1"/>
  <c r="N157" i="6" a="1"/>
  <c r="N157" i="6" s="1"/>
  <c r="N149" i="6" a="1"/>
  <c r="N149" i="6" s="1"/>
  <c r="N162" i="6" a="1"/>
  <c r="N162" i="6" s="1"/>
  <c r="N154" i="6" a="1"/>
  <c r="N154" i="6" s="1"/>
  <c r="N167" i="6" a="1"/>
  <c r="N167" i="6" s="1"/>
  <c r="N151" i="6" a="1"/>
  <c r="N151" i="6" s="1"/>
  <c r="N141" i="6" a="1"/>
  <c r="N141" i="6" s="1"/>
  <c r="N123" i="6" a="1"/>
  <c r="N123" i="6" s="1"/>
  <c r="N112" i="6" a="1"/>
  <c r="N112" i="6" s="1"/>
  <c r="N104" i="6" a="1"/>
  <c r="N104" i="6" s="1"/>
  <c r="N96" i="6" a="1"/>
  <c r="N96" i="6" s="1"/>
  <c r="N88" i="6" a="1"/>
  <c r="N88" i="6" s="1"/>
  <c r="N80" i="6" a="1"/>
  <c r="N80" i="6" s="1"/>
  <c r="N152" i="6" a="1"/>
  <c r="N152" i="6" s="1"/>
  <c r="N144" i="6" a="1"/>
  <c r="N144" i="6" s="1"/>
  <c r="N126" i="6" a="1"/>
  <c r="N126" i="6" s="1"/>
  <c r="N138" i="6" a="1"/>
  <c r="N138" i="6" s="1"/>
  <c r="N124" i="6" a="1"/>
  <c r="N124" i="6" s="1"/>
  <c r="N113" i="6" a="1"/>
  <c r="N113" i="6" s="1"/>
  <c r="N105" i="6" a="1"/>
  <c r="N105" i="6" s="1"/>
  <c r="N97" i="6" a="1"/>
  <c r="N97" i="6" s="1"/>
  <c r="N89" i="6" a="1"/>
  <c r="N89" i="6" s="1"/>
  <c r="N81" i="6" a="1"/>
  <c r="N81" i="6" s="1"/>
  <c r="N148" i="6" a="1"/>
  <c r="N148" i="6" s="1"/>
  <c r="N115" i="6" a="1"/>
  <c r="N115" i="6" s="1"/>
  <c r="N159" i="6" a="1"/>
  <c r="N159" i="6" s="1"/>
  <c r="N139" i="6" a="1"/>
  <c r="N139" i="6" s="1"/>
  <c r="N156" i="6" a="1"/>
  <c r="N156" i="6" s="1"/>
  <c r="N76" i="6" a="1"/>
  <c r="N76" i="6" s="1"/>
  <c r="N95" i="6" a="1"/>
  <c r="N95" i="6" s="1"/>
  <c r="N160" i="6" a="1"/>
  <c r="N160" i="6" s="1"/>
  <c r="N128" i="6" a="1"/>
  <c r="N128" i="6" s="1"/>
  <c r="N131" i="6" a="1"/>
  <c r="N131" i="6" s="1"/>
  <c r="N118" i="6" a="1"/>
  <c r="N118" i="6" s="1"/>
  <c r="N94" i="6" a="1"/>
  <c r="N94" i="6" s="1"/>
  <c r="N93" i="6" a="1"/>
  <c r="N93" i="6" s="1"/>
  <c r="N92" i="6" a="1"/>
  <c r="N92" i="6" s="1"/>
  <c r="N91" i="6" a="1"/>
  <c r="N91" i="6" s="1"/>
  <c r="N90" i="6" a="1"/>
  <c r="N90" i="6" s="1"/>
  <c r="N78" i="6" a="1"/>
  <c r="N78" i="6" s="1"/>
  <c r="N69" i="6" a="1"/>
  <c r="N69" i="6" s="1"/>
  <c r="N63" i="6" a="1"/>
  <c r="N63" i="6" s="1"/>
  <c r="N55" i="6" a="1"/>
  <c r="N55" i="6" s="1"/>
  <c r="N140" i="6" a="1"/>
  <c r="N140" i="6" s="1"/>
  <c r="N134" i="6" a="1"/>
  <c r="N134" i="6" s="1"/>
  <c r="N103" i="6" a="1"/>
  <c r="N103" i="6" s="1"/>
  <c r="N84" i="6" a="1"/>
  <c r="N84" i="6" s="1"/>
  <c r="N68" i="6" a="1"/>
  <c r="N68" i="6" s="1"/>
  <c r="N65" i="6" a="1"/>
  <c r="N65" i="6" s="1"/>
  <c r="N57" i="6" a="1"/>
  <c r="N57" i="6" s="1"/>
  <c r="N146" i="6" a="1"/>
  <c r="N146" i="6" s="1"/>
  <c r="N142" i="6" a="1"/>
  <c r="N142" i="6" s="1"/>
  <c r="N127" i="6" a="1"/>
  <c r="N127" i="6" s="1"/>
  <c r="N108" i="6" a="1"/>
  <c r="N108" i="6" s="1"/>
  <c r="N67" i="6" a="1"/>
  <c r="N67" i="6" s="1"/>
  <c r="N135" i="6" a="1"/>
  <c r="N135" i="6" s="1"/>
  <c r="N133" i="6" a="1"/>
  <c r="N133" i="6" s="1"/>
  <c r="N130" i="6" a="1"/>
  <c r="N130" i="6" s="1"/>
  <c r="N110" i="6" a="1"/>
  <c r="N110" i="6" s="1"/>
  <c r="N107" i="6" a="1"/>
  <c r="N107" i="6" s="1"/>
  <c r="N62" i="6" a="1"/>
  <c r="N62" i="6" s="1"/>
  <c r="N61" i="6" a="1"/>
  <c r="N61" i="6" s="1"/>
  <c r="N37" i="6" a="1"/>
  <c r="N37" i="6" s="1"/>
  <c r="N29" i="6" a="1"/>
  <c r="N29" i="6" s="1"/>
  <c r="N122" i="6" a="1"/>
  <c r="N122" i="6" s="1"/>
  <c r="N117" i="6" a="1"/>
  <c r="N117" i="6" s="1"/>
  <c r="N58" i="6" a="1"/>
  <c r="N58" i="6" s="1"/>
  <c r="N56" i="6" a="1"/>
  <c r="N56" i="6" s="1"/>
  <c r="N49" i="6" a="1"/>
  <c r="N49" i="6" s="1"/>
  <c r="N77" i="6" a="1"/>
  <c r="N77" i="6" s="1"/>
  <c r="N42" i="6" a="1"/>
  <c r="N42" i="6" s="1"/>
  <c r="N34" i="6" a="1"/>
  <c r="N34" i="6" s="1"/>
  <c r="N132" i="6" a="1"/>
  <c r="N132" i="6" s="1"/>
  <c r="N100" i="6" a="1"/>
  <c r="N100" i="6" s="1"/>
  <c r="N45" i="6" a="1"/>
  <c r="N45" i="6" s="1"/>
  <c r="N87" i="6" a="1"/>
  <c r="N87" i="6" s="1"/>
  <c r="N54" i="6" a="1"/>
  <c r="N54" i="6" s="1"/>
  <c r="N39" i="6" a="1"/>
  <c r="N39" i="6" s="1"/>
  <c r="N31" i="6" a="1"/>
  <c r="N31" i="6" s="1"/>
  <c r="N143" i="6" a="1"/>
  <c r="N143" i="6" s="1"/>
  <c r="N129" i="6" a="1"/>
  <c r="N129" i="6" s="1"/>
  <c r="N64" i="6" a="1"/>
  <c r="N64" i="6" s="1"/>
  <c r="N147" i="6" a="1"/>
  <c r="N147" i="6" s="1"/>
  <c r="N70" i="6" a="1"/>
  <c r="N70" i="6" s="1"/>
  <c r="N48" i="6" a="1"/>
  <c r="N48" i="6" s="1"/>
  <c r="N114" i="6" a="1"/>
  <c r="N114" i="6" s="1"/>
  <c r="N98" i="6" a="1"/>
  <c r="N98" i="6" s="1"/>
  <c r="N116" i="6" a="1"/>
  <c r="N116" i="6" s="1"/>
  <c r="N53" i="6" a="1"/>
  <c r="N53" i="6" s="1"/>
  <c r="N44" i="6" a="1"/>
  <c r="N44" i="6" s="1"/>
  <c r="N41" i="6" a="1"/>
  <c r="N41" i="6" s="1"/>
  <c r="N33" i="6" a="1"/>
  <c r="N33" i="6" s="1"/>
  <c r="N106" i="6" a="1"/>
  <c r="N106" i="6" s="1"/>
  <c r="N101" i="6" a="1"/>
  <c r="N101" i="6" s="1"/>
  <c r="N85" i="6" a="1"/>
  <c r="N85" i="6" s="1"/>
  <c r="N125" i="6" a="1"/>
  <c r="N125" i="6" s="1"/>
  <c r="N66" i="6" a="1"/>
  <c r="N66" i="6" s="1"/>
  <c r="N109" i="6" a="1"/>
  <c r="N109" i="6" s="1"/>
  <c r="N99" i="6" a="1"/>
  <c r="N99" i="6" s="1"/>
  <c r="N79" i="6" a="1"/>
  <c r="N79" i="6" s="1"/>
  <c r="H10" i="6" a="1"/>
  <c r="H10" i="6" s="1"/>
  <c r="E11" i="6" a="1"/>
  <c r="E11" i="6" s="1"/>
  <c r="M11" i="6" a="1"/>
  <c r="M11" i="6" s="1"/>
  <c r="J12" i="6" a="1"/>
  <c r="J12" i="6" s="1"/>
  <c r="G13" i="6" a="1"/>
  <c r="G13" i="6" s="1"/>
  <c r="L14" i="6" a="1"/>
  <c r="L14" i="6" s="1"/>
  <c r="I15" i="6" a="1"/>
  <c r="I15" i="6" s="1"/>
  <c r="F16" i="6" a="1"/>
  <c r="F16" i="6" s="1"/>
  <c r="N16" i="6" a="1"/>
  <c r="N16" i="6" s="1"/>
  <c r="K17" i="6" a="1"/>
  <c r="K17" i="6" s="1"/>
  <c r="H18" i="6" a="1"/>
  <c r="H18" i="6" s="1"/>
  <c r="E19" i="6" a="1"/>
  <c r="E19" i="6" s="1"/>
  <c r="M19" i="6" a="1"/>
  <c r="M19" i="6" s="1"/>
  <c r="J20" i="6" a="1"/>
  <c r="J20" i="6" s="1"/>
  <c r="G21" i="6" a="1"/>
  <c r="G21" i="6" s="1"/>
  <c r="L22" i="6" a="1"/>
  <c r="L22" i="6" s="1"/>
  <c r="I23" i="6" a="1"/>
  <c r="I23" i="6" s="1"/>
  <c r="F25" i="6" a="1"/>
  <c r="F25" i="6" s="1"/>
  <c r="E26" i="6" a="1"/>
  <c r="E26" i="6" s="1"/>
  <c r="E27" i="6" a="1"/>
  <c r="E27" i="6" s="1"/>
  <c r="M43" i="6" a="1"/>
  <c r="M43" i="6" s="1"/>
  <c r="L47" i="6" a="1"/>
  <c r="L47" i="6" s="1"/>
  <c r="I49" i="6" a="1"/>
  <c r="I49" i="6" s="1"/>
  <c r="G64" i="6" a="1"/>
  <c r="G64" i="6" s="1"/>
  <c r="N83" i="6" a="1"/>
  <c r="N83" i="6" s="1"/>
  <c r="E105" i="6" a="1"/>
  <c r="E105" i="6" s="1"/>
  <c r="G131" i="6" a="1"/>
  <c r="G131" i="6" s="1"/>
  <c r="G151" i="6" a="1"/>
  <c r="G151" i="6" s="1"/>
  <c r="H24" i="6" a="1"/>
  <c r="H24" i="6" s="1"/>
  <c r="G25" i="6" a="1"/>
  <c r="G25" i="6" s="1"/>
  <c r="G29" i="6" a="1"/>
  <c r="G29" i="6" s="1"/>
  <c r="L30" i="6" a="1"/>
  <c r="L30" i="6" s="1"/>
  <c r="F32" i="6" a="1"/>
  <c r="F32" i="6" s="1"/>
  <c r="K33" i="6" a="1"/>
  <c r="K33" i="6" s="1"/>
  <c r="E35" i="6" a="1"/>
  <c r="E35" i="6" s="1"/>
  <c r="J36" i="6" a="1"/>
  <c r="J36" i="6" s="1"/>
  <c r="I39" i="6" a="1"/>
  <c r="I39" i="6" s="1"/>
  <c r="N40" i="6" a="1"/>
  <c r="N40" i="6" s="1"/>
  <c r="H42" i="6" a="1"/>
  <c r="H42" i="6" s="1"/>
  <c r="J45" i="6" a="1"/>
  <c r="J45" i="6" s="1"/>
  <c r="L53" i="6" a="1"/>
  <c r="L53" i="6" s="1"/>
  <c r="H64" i="6" a="1"/>
  <c r="H64" i="6" s="1"/>
  <c r="G69" i="6" a="1"/>
  <c r="G69" i="6" s="1"/>
  <c r="I78" i="6" a="1"/>
  <c r="I78" i="6" s="1"/>
  <c r="K131" i="6" a="1"/>
  <c r="K131" i="6" s="1"/>
  <c r="J155" i="6" a="1"/>
  <c r="J155" i="6" s="1"/>
  <c r="H10" i="17" a="1"/>
  <c r="H10" i="17" s="1"/>
  <c r="D12" i="17" a="1"/>
  <c r="D12" i="17" s="1"/>
  <c r="I14" i="17" a="1"/>
  <c r="I14" i="17" s="1"/>
  <c r="E16" i="17" a="1"/>
  <c r="E16" i="17" s="1"/>
  <c r="D19" i="17" a="1"/>
  <c r="D19" i="17" s="1"/>
  <c r="J21" i="17" a="1"/>
  <c r="J21" i="17" s="1"/>
  <c r="G26" i="17" a="1"/>
  <c r="G26" i="17" s="1"/>
  <c r="E28" i="17" a="1"/>
  <c r="E28" i="17" s="1"/>
  <c r="D33" i="17" a="1"/>
  <c r="D33" i="17" s="1"/>
  <c r="J34" i="17" a="1"/>
  <c r="J34" i="17" s="1"/>
  <c r="F38" i="17" a="1"/>
  <c r="F38" i="17" s="1"/>
  <c r="J39" i="17" a="1"/>
  <c r="J39" i="17" s="1"/>
  <c r="J41" i="17" a="1"/>
  <c r="J41" i="17" s="1"/>
  <c r="F48" i="17" a="1"/>
  <c r="F48" i="17" s="1"/>
  <c r="E51" i="17" a="1"/>
  <c r="E51" i="17" s="1"/>
  <c r="E54" i="17" a="1"/>
  <c r="E54" i="17" s="1"/>
  <c r="G57" i="17" a="1"/>
  <c r="G57" i="17" s="1"/>
  <c r="F60" i="17" a="1"/>
  <c r="F60" i="17" s="1"/>
  <c r="G63" i="17" a="1"/>
  <c r="G63" i="17" s="1"/>
  <c r="H76" i="17" a="1"/>
  <c r="H76" i="17" s="1"/>
  <c r="J85" i="17" a="1"/>
  <c r="J85" i="17" s="1"/>
  <c r="H90" i="17" a="1"/>
  <c r="H90" i="17" s="1"/>
  <c r="H96" i="17" a="1"/>
  <c r="H96" i="17" s="1"/>
  <c r="G117" i="17" a="1"/>
  <c r="G117" i="17" s="1"/>
  <c r="I127" i="17" a="1"/>
  <c r="I127" i="17" s="1"/>
  <c r="G9" i="17" a="1"/>
  <c r="G9" i="17" s="1"/>
  <c r="I10" i="17" a="1"/>
  <c r="I10" i="17" s="1"/>
  <c r="G13" i="17" a="1"/>
  <c r="G13" i="17" s="1"/>
  <c r="F16" i="17" a="1"/>
  <c r="F16" i="17" s="1"/>
  <c r="I17" i="17" a="1"/>
  <c r="I17" i="17" s="1"/>
  <c r="G20" i="17" a="1"/>
  <c r="G20" i="17" s="1"/>
  <c r="D22" i="17" a="1"/>
  <c r="D22" i="17" s="1"/>
  <c r="H23" i="17" a="1"/>
  <c r="H23" i="17" s="1"/>
  <c r="D25" i="17" a="1"/>
  <c r="D25" i="17" s="1"/>
  <c r="H26" i="17" a="1"/>
  <c r="H26" i="17" s="1"/>
  <c r="I29" i="17" a="1"/>
  <c r="I29" i="17" s="1"/>
  <c r="H31" i="17" a="1"/>
  <c r="H31" i="17" s="1"/>
  <c r="G36" i="17" a="1"/>
  <c r="G36" i="17" s="1"/>
  <c r="D46" i="17" a="1"/>
  <c r="D46" i="17" s="1"/>
  <c r="F54" i="17" a="1"/>
  <c r="F54" i="17" s="1"/>
  <c r="D72" i="17" a="1"/>
  <c r="D72" i="17" s="1"/>
  <c r="F81" i="17" a="1"/>
  <c r="F81" i="17" s="1"/>
  <c r="D86" i="17" a="1"/>
  <c r="D86" i="17" s="1"/>
  <c r="J96" i="17" a="1"/>
  <c r="J96" i="17" s="1"/>
  <c r="D103" i="17" a="1"/>
  <c r="D103" i="17" s="1"/>
  <c r="D109" i="17" a="1"/>
  <c r="D109" i="17" s="1"/>
  <c r="J118" i="17" a="1"/>
  <c r="J118" i="17" s="1"/>
  <c r="E147" i="17" a="1"/>
  <c r="E147" i="17" s="1"/>
  <c r="E12" i="17" a="1"/>
  <c r="E12" i="17" s="1"/>
  <c r="J14" i="17" a="1"/>
  <c r="J14" i="17" s="1"/>
  <c r="G16" i="17" a="1"/>
  <c r="G16" i="17" s="1"/>
  <c r="E19" i="17" a="1"/>
  <c r="E19" i="17" s="1"/>
  <c r="F28" i="17" a="1"/>
  <c r="F28" i="17" s="1"/>
  <c r="J29" i="17" a="1"/>
  <c r="J29" i="17" s="1"/>
  <c r="E33" i="17" a="1"/>
  <c r="E33" i="17" s="1"/>
  <c r="D35" i="17" a="1"/>
  <c r="D35" i="17" s="1"/>
  <c r="G38" i="17" a="1"/>
  <c r="G38" i="17" s="1"/>
  <c r="D40" i="17" a="1"/>
  <c r="D40" i="17" s="1"/>
  <c r="D42" i="17" a="1"/>
  <c r="D42" i="17" s="1"/>
  <c r="G48" i="17" a="1"/>
  <c r="G48" i="17" s="1"/>
  <c r="I51" i="17" a="1"/>
  <c r="I51" i="17" s="1"/>
  <c r="H54" i="17" a="1"/>
  <c r="H54" i="17" s="1"/>
  <c r="H57" i="17" a="1"/>
  <c r="H57" i="17" s="1"/>
  <c r="J60" i="17" a="1"/>
  <c r="J60" i="17" s="1"/>
  <c r="F64" i="17" a="1"/>
  <c r="F64" i="17" s="1"/>
  <c r="I76" i="17" a="1"/>
  <c r="I76" i="17" s="1"/>
  <c r="G81" i="17" a="1"/>
  <c r="G81" i="17" s="1"/>
  <c r="I91" i="17" a="1"/>
  <c r="I91" i="17" s="1"/>
  <c r="D163" i="17" a="1"/>
  <c r="D163" i="17" s="1"/>
  <c r="D155" i="17" a="1"/>
  <c r="D155" i="17" s="1"/>
  <c r="D147" i="17" a="1"/>
  <c r="D147" i="17" s="1"/>
  <c r="D139" i="17" a="1"/>
  <c r="D139" i="17" s="1"/>
  <c r="D131" i="17" a="1"/>
  <c r="D131" i="17" s="1"/>
  <c r="D123" i="17" a="1"/>
  <c r="D123" i="17" s="1"/>
  <c r="D113" i="17" a="1"/>
  <c r="D113" i="17" s="1"/>
  <c r="D105" i="17" a="1"/>
  <c r="D105" i="17" s="1"/>
  <c r="D97" i="17" a="1"/>
  <c r="D97" i="17" s="1"/>
  <c r="D164" i="17" a="1"/>
  <c r="D164" i="17" s="1"/>
  <c r="D156" i="17" a="1"/>
  <c r="D156" i="17" s="1"/>
  <c r="D148" i="17" a="1"/>
  <c r="D148" i="17" s="1"/>
  <c r="D140" i="17" a="1"/>
  <c r="D140" i="17" s="1"/>
  <c r="D132" i="17" a="1"/>
  <c r="D132" i="17" s="1"/>
  <c r="D124" i="17" a="1"/>
  <c r="D124" i="17" s="1"/>
  <c r="D114" i="17" a="1"/>
  <c r="D114" i="17" s="1"/>
  <c r="D106" i="17" a="1"/>
  <c r="D106" i="17" s="1"/>
  <c r="D98" i="17" a="1"/>
  <c r="D98" i="17" s="1"/>
  <c r="D165" i="17" a="1"/>
  <c r="D165" i="17" s="1"/>
  <c r="D157" i="17" a="1"/>
  <c r="D157" i="17" s="1"/>
  <c r="D149" i="17" a="1"/>
  <c r="D149" i="17" s="1"/>
  <c r="D141" i="17" a="1"/>
  <c r="D141" i="17" s="1"/>
  <c r="D133" i="17" a="1"/>
  <c r="D133" i="17" s="1"/>
  <c r="D125" i="17" a="1"/>
  <c r="D125" i="17" s="1"/>
  <c r="D117" i="17" a="1"/>
  <c r="D117" i="17" s="1"/>
  <c r="D107" i="17" a="1"/>
  <c r="D107" i="17" s="1"/>
  <c r="D99" i="17" a="1"/>
  <c r="D99" i="17" s="1"/>
  <c r="D166" i="17" a="1"/>
  <c r="D166" i="17" s="1"/>
  <c r="D158" i="17" a="1"/>
  <c r="D158" i="17" s="1"/>
  <c r="D150" i="17" a="1"/>
  <c r="D150" i="17" s="1"/>
  <c r="D142" i="17" a="1"/>
  <c r="D142" i="17" s="1"/>
  <c r="D134" i="17" a="1"/>
  <c r="D134" i="17" s="1"/>
  <c r="D126" i="17" a="1"/>
  <c r="D126" i="17" s="1"/>
  <c r="D167" i="17" a="1"/>
  <c r="D167" i="17" s="1"/>
  <c r="D159" i="17" a="1"/>
  <c r="D159" i="17" s="1"/>
  <c r="D151" i="17" a="1"/>
  <c r="D151" i="17" s="1"/>
  <c r="D152" i="17" a="1"/>
  <c r="D152" i="17" s="1"/>
  <c r="D87" i="17" a="1"/>
  <c r="D87" i="17" s="1"/>
  <c r="D81" i="17" a="1"/>
  <c r="D81" i="17" s="1"/>
  <c r="D63" i="17" a="1"/>
  <c r="D63" i="17" s="1"/>
  <c r="D55" i="17" a="1"/>
  <c r="D55" i="17" s="1"/>
  <c r="D47" i="17" a="1"/>
  <c r="D47" i="17" s="1"/>
  <c r="D37" i="17" a="1"/>
  <c r="D37" i="17" s="1"/>
  <c r="D29" i="17" a="1"/>
  <c r="D29" i="17" s="1"/>
  <c r="D21" i="17" a="1"/>
  <c r="D21" i="17" s="1"/>
  <c r="D169" i="17" a="1"/>
  <c r="D169" i="17" s="1"/>
  <c r="D127" i="17" a="1"/>
  <c r="D127" i="17" s="1"/>
  <c r="D93" i="17" a="1"/>
  <c r="D93" i="17" s="1"/>
  <c r="D90" i="17" a="1"/>
  <c r="D90" i="17" s="1"/>
  <c r="D161" i="17" a="1"/>
  <c r="D161" i="17" s="1"/>
  <c r="D64" i="17" a="1"/>
  <c r="D64" i="17" s="1"/>
  <c r="D56" i="17" a="1"/>
  <c r="D56" i="17" s="1"/>
  <c r="D48" i="17" a="1"/>
  <c r="D48" i="17" s="1"/>
  <c r="D38" i="17" a="1"/>
  <c r="D38" i="17" s="1"/>
  <c r="D30" i="17" a="1"/>
  <c r="D30" i="17" s="1"/>
  <c r="D136" i="17" a="1"/>
  <c r="D136" i="17" s="1"/>
  <c r="D100" i="17" a="1"/>
  <c r="D100" i="17" s="1"/>
  <c r="D76" i="17" a="1"/>
  <c r="D76" i="17" s="1"/>
  <c r="D168" i="17" a="1"/>
  <c r="D168" i="17" s="1"/>
  <c r="D108" i="17" a="1"/>
  <c r="D108" i="17" s="1"/>
  <c r="D102" i="17" a="1"/>
  <c r="D102" i="17" s="1"/>
  <c r="D85" i="17" a="1"/>
  <c r="D85" i="17" s="1"/>
  <c r="D79" i="17" a="1"/>
  <c r="D79" i="17" s="1"/>
  <c r="D73" i="17" a="1"/>
  <c r="D73" i="17" s="1"/>
  <c r="D65" i="17" a="1"/>
  <c r="D65" i="17" s="1"/>
  <c r="D57" i="17" a="1"/>
  <c r="D57" i="17" s="1"/>
  <c r="D49" i="17" a="1"/>
  <c r="D49" i="17" s="1"/>
  <c r="D39" i="17" a="1"/>
  <c r="D39" i="17" s="1"/>
  <c r="D146" i="17" a="1"/>
  <c r="D146" i="17" s="1"/>
  <c r="D143" i="17" a="1"/>
  <c r="D143" i="17" s="1"/>
  <c r="D129" i="17" a="1"/>
  <c r="D129" i="17" s="1"/>
  <c r="D118" i="17" a="1"/>
  <c r="D118" i="17" s="1"/>
  <c r="D110" i="17" a="1"/>
  <c r="D110" i="17" s="1"/>
  <c r="D82" i="17" a="1"/>
  <c r="D82" i="17" s="1"/>
  <c r="D160" i="17" a="1"/>
  <c r="D160" i="17" s="1"/>
  <c r="D120" i="17" a="1"/>
  <c r="D120" i="17" s="1"/>
  <c r="D104" i="17" a="1"/>
  <c r="D104" i="17" s="1"/>
  <c r="D96" i="17" a="1"/>
  <c r="D96" i="17" s="1"/>
  <c r="D91" i="17" a="1"/>
  <c r="D91" i="17" s="1"/>
  <c r="D88" i="17" a="1"/>
  <c r="D88" i="17" s="1"/>
  <c r="D70" i="17" a="1"/>
  <c r="D70" i="17" s="1"/>
  <c r="D138" i="17" a="1"/>
  <c r="D138" i="17" s="1"/>
  <c r="D112" i="17" a="1"/>
  <c r="D112" i="17" s="1"/>
  <c r="D154" i="17" a="1"/>
  <c r="D154" i="17" s="1"/>
  <c r="D122" i="17" a="1"/>
  <c r="D122" i="17" s="1"/>
  <c r="D94" i="17" a="1"/>
  <c r="D94" i="17" s="1"/>
  <c r="D77" i="17" a="1"/>
  <c r="D77" i="17" s="1"/>
  <c r="D71" i="17" a="1"/>
  <c r="D71" i="17" s="1"/>
  <c r="D59" i="17" a="1"/>
  <c r="D59" i="17" s="1"/>
  <c r="D51" i="17" a="1"/>
  <c r="D51" i="17" s="1"/>
  <c r="D135" i="17" a="1"/>
  <c r="D135" i="17" s="1"/>
  <c r="D74" i="17" a="1"/>
  <c r="D74" i="17" s="1"/>
  <c r="D145" i="17" a="1"/>
  <c r="D145" i="17" s="1"/>
  <c r="D128" i="17" a="1"/>
  <c r="D128" i="17" s="1"/>
  <c r="D101" i="17" a="1"/>
  <c r="D101" i="17" s="1"/>
  <c r="D92" i="17" a="1"/>
  <c r="D92" i="17" s="1"/>
  <c r="D153" i="17" a="1"/>
  <c r="D153" i="17" s="1"/>
  <c r="D137" i="17" a="1"/>
  <c r="D137" i="17" s="1"/>
  <c r="H9" i="17" a="1"/>
  <c r="H9" i="17" s="1"/>
  <c r="J10" i="17" a="1"/>
  <c r="J10" i="17" s="1"/>
  <c r="H13" i="17" a="1"/>
  <c r="H13" i="17" s="1"/>
  <c r="D15" i="17" a="1"/>
  <c r="D15" i="17" s="1"/>
  <c r="J17" i="17" a="1"/>
  <c r="J17" i="17" s="1"/>
  <c r="H20" i="17" a="1"/>
  <c r="H20" i="17" s="1"/>
  <c r="F22" i="17" a="1"/>
  <c r="F22" i="17" s="1"/>
  <c r="I23" i="17" a="1"/>
  <c r="I23" i="17" s="1"/>
  <c r="E25" i="17" a="1"/>
  <c r="E25" i="17" s="1"/>
  <c r="J26" i="17" a="1"/>
  <c r="J26" i="17" s="1"/>
  <c r="I31" i="17" a="1"/>
  <c r="I31" i="17" s="1"/>
  <c r="F33" i="17" a="1"/>
  <c r="F33" i="17" s="1"/>
  <c r="H36" i="17" a="1"/>
  <c r="H36" i="17" s="1"/>
  <c r="E46" i="17" a="1"/>
  <c r="E46" i="17" s="1"/>
  <c r="H48" i="17" a="1"/>
  <c r="H48" i="17" s="1"/>
  <c r="I57" i="17" a="1"/>
  <c r="I57" i="17" s="1"/>
  <c r="E72" i="17" a="1"/>
  <c r="E72" i="17" s="1"/>
  <c r="J76" i="17" a="1"/>
  <c r="J76" i="17" s="1"/>
  <c r="E87" i="17" a="1"/>
  <c r="E87" i="17" s="1"/>
  <c r="D119" i="17" a="1"/>
  <c r="D119" i="17" s="1"/>
  <c r="H149" i="17" a="1"/>
  <c r="H149" i="17" s="1"/>
  <c r="E164" i="17" a="1"/>
  <c r="E164" i="17" s="1"/>
  <c r="E156" i="17" a="1"/>
  <c r="E156" i="17" s="1"/>
  <c r="E148" i="17" a="1"/>
  <c r="E148" i="17" s="1"/>
  <c r="E140" i="17" a="1"/>
  <c r="E140" i="17" s="1"/>
  <c r="E132" i="17" a="1"/>
  <c r="E132" i="17" s="1"/>
  <c r="E124" i="17" a="1"/>
  <c r="E124" i="17" s="1"/>
  <c r="E114" i="17" a="1"/>
  <c r="E114" i="17" s="1"/>
  <c r="E106" i="17" a="1"/>
  <c r="E106" i="17" s="1"/>
  <c r="E98" i="17" a="1"/>
  <c r="E98" i="17" s="1"/>
  <c r="E165" i="17" a="1"/>
  <c r="E165" i="17" s="1"/>
  <c r="E157" i="17" a="1"/>
  <c r="E157" i="17" s="1"/>
  <c r="E149" i="17" a="1"/>
  <c r="E149" i="17" s="1"/>
  <c r="E141" i="17" a="1"/>
  <c r="E141" i="17" s="1"/>
  <c r="E133" i="17" a="1"/>
  <c r="E133" i="17" s="1"/>
  <c r="E125" i="17" a="1"/>
  <c r="E125" i="17" s="1"/>
  <c r="E117" i="17" a="1"/>
  <c r="E117" i="17" s="1"/>
  <c r="E107" i="17" a="1"/>
  <c r="E107" i="17" s="1"/>
  <c r="E99" i="17" a="1"/>
  <c r="E99" i="17" s="1"/>
  <c r="E166" i="17" a="1"/>
  <c r="E166" i="17" s="1"/>
  <c r="E158" i="17" a="1"/>
  <c r="E158" i="17" s="1"/>
  <c r="E150" i="17" a="1"/>
  <c r="E150" i="17" s="1"/>
  <c r="E142" i="17" a="1"/>
  <c r="E142" i="17" s="1"/>
  <c r="E134" i="17" a="1"/>
  <c r="E134" i="17" s="1"/>
  <c r="E126" i="17" a="1"/>
  <c r="E126" i="17" s="1"/>
  <c r="E118" i="17" a="1"/>
  <c r="E118" i="17" s="1"/>
  <c r="E108" i="17" a="1"/>
  <c r="E108" i="17" s="1"/>
  <c r="E100" i="17" a="1"/>
  <c r="E100" i="17" s="1"/>
  <c r="E92" i="17" a="1"/>
  <c r="E92" i="17" s="1"/>
  <c r="E167" i="17" a="1"/>
  <c r="E167" i="17" s="1"/>
  <c r="E159" i="17" a="1"/>
  <c r="E159" i="17" s="1"/>
  <c r="E151" i="17" a="1"/>
  <c r="E151" i="17" s="1"/>
  <c r="E143" i="17" a="1"/>
  <c r="E143" i="17" s="1"/>
  <c r="E135" i="17" a="1"/>
  <c r="E135" i="17" s="1"/>
  <c r="E127" i="17" a="1"/>
  <c r="E127" i="17" s="1"/>
  <c r="E168" i="17" a="1"/>
  <c r="E168" i="17" s="1"/>
  <c r="E160" i="17" a="1"/>
  <c r="E160" i="17" s="1"/>
  <c r="E152" i="17" a="1"/>
  <c r="E152" i="17" s="1"/>
  <c r="E169" i="17" a="1"/>
  <c r="E169" i="17" s="1"/>
  <c r="E161" i="17" a="1"/>
  <c r="E161" i="17" s="1"/>
  <c r="E93" i="17" a="1"/>
  <c r="E93" i="17" s="1"/>
  <c r="E90" i="17" a="1"/>
  <c r="E90" i="17" s="1"/>
  <c r="E64" i="17" a="1"/>
  <c r="E64" i="17" s="1"/>
  <c r="E56" i="17" a="1"/>
  <c r="E56" i="17" s="1"/>
  <c r="E48" i="17" a="1"/>
  <c r="E48" i="17" s="1"/>
  <c r="E38" i="17" a="1"/>
  <c r="E38" i="17" s="1"/>
  <c r="E30" i="17" a="1"/>
  <c r="E30" i="17" s="1"/>
  <c r="E22" i="17" a="1"/>
  <c r="E22" i="17" s="1"/>
  <c r="E136" i="17" a="1"/>
  <c r="E136" i="17" s="1"/>
  <c r="E155" i="17" a="1"/>
  <c r="E155" i="17" s="1"/>
  <c r="E102" i="17" a="1"/>
  <c r="E102" i="17" s="1"/>
  <c r="E79" i="17" a="1"/>
  <c r="E79" i="17" s="1"/>
  <c r="E76" i="17" a="1"/>
  <c r="E76" i="17" s="1"/>
  <c r="E73" i="17" a="1"/>
  <c r="E73" i="17" s="1"/>
  <c r="E65" i="17" a="1"/>
  <c r="E65" i="17" s="1"/>
  <c r="E57" i="17" a="1"/>
  <c r="E57" i="17" s="1"/>
  <c r="E49" i="17" a="1"/>
  <c r="E49" i="17" s="1"/>
  <c r="E39" i="17" a="1"/>
  <c r="E39" i="17" s="1"/>
  <c r="E31" i="17" a="1"/>
  <c r="E31" i="17" s="1"/>
  <c r="E146" i="17" a="1"/>
  <c r="E146" i="17" s="1"/>
  <c r="E129" i="17" a="1"/>
  <c r="E129" i="17" s="1"/>
  <c r="E110" i="17" a="1"/>
  <c r="E110" i="17" s="1"/>
  <c r="E85" i="17" a="1"/>
  <c r="E85" i="17" s="1"/>
  <c r="E120" i="17" a="1"/>
  <c r="E120" i="17" s="1"/>
  <c r="E104" i="17" a="1"/>
  <c r="E104" i="17" s="1"/>
  <c r="E96" i="17" a="1"/>
  <c r="E96" i="17" s="1"/>
  <c r="E88" i="17" a="1"/>
  <c r="E88" i="17" s="1"/>
  <c r="E82" i="17" a="1"/>
  <c r="E82" i="17" s="1"/>
  <c r="E70" i="17" a="1"/>
  <c r="E70" i="17" s="1"/>
  <c r="E58" i="17" a="1"/>
  <c r="E58" i="17" s="1"/>
  <c r="E50" i="17" a="1"/>
  <c r="E50" i="17" s="1"/>
  <c r="E40" i="17" a="1"/>
  <c r="E40" i="17" s="1"/>
  <c r="E138" i="17" a="1"/>
  <c r="E138" i="17" s="1"/>
  <c r="E112" i="17" a="1"/>
  <c r="E112" i="17" s="1"/>
  <c r="E91" i="17" a="1"/>
  <c r="E91" i="17" s="1"/>
  <c r="E154" i="17" a="1"/>
  <c r="E154" i="17" s="1"/>
  <c r="E122" i="17" a="1"/>
  <c r="E122" i="17" s="1"/>
  <c r="E94" i="17" a="1"/>
  <c r="E94" i="17" s="1"/>
  <c r="E71" i="17" a="1"/>
  <c r="E71" i="17" s="1"/>
  <c r="E131" i="17" a="1"/>
  <c r="E131" i="17" s="1"/>
  <c r="E77" i="17" a="1"/>
  <c r="E77" i="17" s="1"/>
  <c r="E163" i="17" a="1"/>
  <c r="E163" i="17" s="1"/>
  <c r="E145" i="17" a="1"/>
  <c r="E145" i="17" s="1"/>
  <c r="E86" i="17" a="1"/>
  <c r="E86" i="17" s="1"/>
  <c r="E80" i="17" a="1"/>
  <c r="E80" i="17" s="1"/>
  <c r="E74" i="17" a="1"/>
  <c r="E74" i="17" s="1"/>
  <c r="E60" i="17" a="1"/>
  <c r="E60" i="17" s="1"/>
  <c r="E52" i="17" a="1"/>
  <c r="E52" i="17" s="1"/>
  <c r="E128" i="17" a="1"/>
  <c r="E128" i="17" s="1"/>
  <c r="E83" i="17" a="1"/>
  <c r="E83" i="17" s="1"/>
  <c r="E153" i="17" a="1"/>
  <c r="E153" i="17" s="1"/>
  <c r="E137" i="17" a="1"/>
  <c r="E137" i="17" s="1"/>
  <c r="E109" i="17" a="1"/>
  <c r="E109" i="17" s="1"/>
  <c r="E103" i="17" a="1"/>
  <c r="E103" i="17" s="1"/>
  <c r="E162" i="17" a="1"/>
  <c r="E162" i="17" s="1"/>
  <c r="E130" i="17" a="1"/>
  <c r="E130" i="17" s="1"/>
  <c r="F12" i="17" a="1"/>
  <c r="F12" i="17" s="1"/>
  <c r="E15" i="17" a="1"/>
  <c r="E15" i="17" s="1"/>
  <c r="H16" i="17" a="1"/>
  <c r="H16" i="17" s="1"/>
  <c r="F19" i="17" a="1"/>
  <c r="F19" i="17" s="1"/>
  <c r="I20" i="17" a="1"/>
  <c r="I20" i="17" s="1"/>
  <c r="F25" i="17" a="1"/>
  <c r="F25" i="17" s="1"/>
  <c r="G28" i="17" a="1"/>
  <c r="G28" i="17" s="1"/>
  <c r="F30" i="17" a="1"/>
  <c r="F30" i="17" s="1"/>
  <c r="E35" i="17" a="1"/>
  <c r="E35" i="17" s="1"/>
  <c r="I36" i="17" a="1"/>
  <c r="I36" i="17" s="1"/>
  <c r="H38" i="17" a="1"/>
  <c r="H38" i="17" s="1"/>
  <c r="H40" i="17" a="1"/>
  <c r="H40" i="17" s="1"/>
  <c r="E42" i="17" a="1"/>
  <c r="E42" i="17" s="1"/>
  <c r="J48" i="17" a="1"/>
  <c r="J48" i="17" s="1"/>
  <c r="J51" i="17" a="1"/>
  <c r="J51" i="17" s="1"/>
  <c r="E55" i="17" a="1"/>
  <c r="E55" i="17" s="1"/>
  <c r="D58" i="17" a="1"/>
  <c r="D58" i="17" s="1"/>
  <c r="D61" i="17" a="1"/>
  <c r="D61" i="17" s="1"/>
  <c r="G64" i="17" a="1"/>
  <c r="G64" i="17" s="1"/>
  <c r="F72" i="17" a="1"/>
  <c r="F72" i="17" s="1"/>
  <c r="H82" i="17" a="1"/>
  <c r="H82" i="17" s="1"/>
  <c r="J91" i="17" a="1"/>
  <c r="J91" i="17" s="1"/>
  <c r="F97" i="17" a="1"/>
  <c r="F97" i="17" s="1"/>
  <c r="H104" i="17" a="1"/>
  <c r="H104" i="17" s="1"/>
  <c r="D111" i="17" a="1"/>
  <c r="D111" i="17" s="1"/>
  <c r="E119" i="17" a="1"/>
  <c r="E119" i="17" s="1"/>
  <c r="F165" i="17" a="1"/>
  <c r="F165" i="17" s="1"/>
  <c r="F157" i="17" a="1"/>
  <c r="F157" i="17" s="1"/>
  <c r="F149" i="17" a="1"/>
  <c r="F149" i="17" s="1"/>
  <c r="F141" i="17" a="1"/>
  <c r="F141" i="17" s="1"/>
  <c r="F133" i="17" a="1"/>
  <c r="F133" i="17" s="1"/>
  <c r="F125" i="17" a="1"/>
  <c r="F125" i="17" s="1"/>
  <c r="F117" i="17" a="1"/>
  <c r="F117" i="17" s="1"/>
  <c r="F107" i="17" a="1"/>
  <c r="F107" i="17" s="1"/>
  <c r="F99" i="17" a="1"/>
  <c r="F99" i="17" s="1"/>
  <c r="F166" i="17" a="1"/>
  <c r="F166" i="17" s="1"/>
  <c r="F158" i="17" a="1"/>
  <c r="F158" i="17" s="1"/>
  <c r="F150" i="17" a="1"/>
  <c r="F150" i="17" s="1"/>
  <c r="F142" i="17" a="1"/>
  <c r="F142" i="17" s="1"/>
  <c r="F134" i="17" a="1"/>
  <c r="F134" i="17" s="1"/>
  <c r="F126" i="17" a="1"/>
  <c r="F126" i="17" s="1"/>
  <c r="F118" i="17" a="1"/>
  <c r="F118" i="17" s="1"/>
  <c r="F108" i="17" a="1"/>
  <c r="F108" i="17" s="1"/>
  <c r="F100" i="17" a="1"/>
  <c r="F100" i="17" s="1"/>
  <c r="F167" i="17" a="1"/>
  <c r="F167" i="17" s="1"/>
  <c r="F159" i="17" a="1"/>
  <c r="F159" i="17" s="1"/>
  <c r="F151" i="17" a="1"/>
  <c r="F151" i="17" s="1"/>
  <c r="F143" i="17" a="1"/>
  <c r="F143" i="17" s="1"/>
  <c r="F135" i="17" a="1"/>
  <c r="F135" i="17" s="1"/>
  <c r="F127" i="17" a="1"/>
  <c r="F127" i="17" s="1"/>
  <c r="F119" i="17" a="1"/>
  <c r="F119" i="17" s="1"/>
  <c r="F109" i="17" a="1"/>
  <c r="F109" i="17" s="1"/>
  <c r="F101" i="17" a="1"/>
  <c r="F101" i="17" s="1"/>
  <c r="F93" i="17" a="1"/>
  <c r="F93" i="17" s="1"/>
  <c r="F168" i="17" a="1"/>
  <c r="F168" i="17" s="1"/>
  <c r="F160" i="17" a="1"/>
  <c r="F160" i="17" s="1"/>
  <c r="F152" i="17" a="1"/>
  <c r="F152" i="17" s="1"/>
  <c r="F144" i="17" a="1"/>
  <c r="F144" i="17" s="1"/>
  <c r="F136" i="17" a="1"/>
  <c r="F136" i="17" s="1"/>
  <c r="F128" i="17" a="1"/>
  <c r="F128" i="17" s="1"/>
  <c r="F169" i="17" a="1"/>
  <c r="F169" i="17" s="1"/>
  <c r="F161" i="17" a="1"/>
  <c r="F161" i="17" s="1"/>
  <c r="F153" i="17" a="1"/>
  <c r="F153" i="17" s="1"/>
  <c r="F164" i="17" a="1"/>
  <c r="F164" i="17" s="1"/>
  <c r="F155" i="17" a="1"/>
  <c r="F155" i="17" s="1"/>
  <c r="F79" i="17" a="1"/>
  <c r="F79" i="17" s="1"/>
  <c r="F73" i="17" a="1"/>
  <c r="F73" i="17" s="1"/>
  <c r="F65" i="17" a="1"/>
  <c r="F65" i="17" s="1"/>
  <c r="F57" i="17" a="1"/>
  <c r="F57" i="17" s="1"/>
  <c r="F49" i="17" a="1"/>
  <c r="F49" i="17" s="1"/>
  <c r="F39" i="17" a="1"/>
  <c r="F39" i="17" s="1"/>
  <c r="F31" i="17" a="1"/>
  <c r="F31" i="17" s="1"/>
  <c r="F23" i="17" a="1"/>
  <c r="F23" i="17" s="1"/>
  <c r="F146" i="17" a="1"/>
  <c r="F146" i="17" s="1"/>
  <c r="F129" i="17" a="1"/>
  <c r="F129" i="17" s="1"/>
  <c r="F102" i="17" a="1"/>
  <c r="F102" i="17" s="1"/>
  <c r="F76" i="17" a="1"/>
  <c r="F76" i="17" s="1"/>
  <c r="F110" i="17" a="1"/>
  <c r="F110" i="17" s="1"/>
  <c r="F104" i="17" a="1"/>
  <c r="F104" i="17" s="1"/>
  <c r="F96" i="17" a="1"/>
  <c r="F96" i="17" s="1"/>
  <c r="F88" i="17" a="1"/>
  <c r="F88" i="17" s="1"/>
  <c r="F85" i="17" a="1"/>
  <c r="F85" i="17" s="1"/>
  <c r="F82" i="17" a="1"/>
  <c r="F82" i="17" s="1"/>
  <c r="F70" i="17" a="1"/>
  <c r="F70" i="17" s="1"/>
  <c r="F58" i="17" a="1"/>
  <c r="F58" i="17" s="1"/>
  <c r="F50" i="17" a="1"/>
  <c r="F50" i="17" s="1"/>
  <c r="F40" i="17" a="1"/>
  <c r="F40" i="17" s="1"/>
  <c r="F32" i="17" a="1"/>
  <c r="F32" i="17" s="1"/>
  <c r="F138" i="17" a="1"/>
  <c r="F138" i="17" s="1"/>
  <c r="F120" i="17" a="1"/>
  <c r="F120" i="17" s="1"/>
  <c r="F112" i="17" a="1"/>
  <c r="F112" i="17" s="1"/>
  <c r="F98" i="17" a="1"/>
  <c r="F98" i="17" s="1"/>
  <c r="F154" i="17" a="1"/>
  <c r="F154" i="17" s="1"/>
  <c r="F122" i="17" a="1"/>
  <c r="F122" i="17" s="1"/>
  <c r="F106" i="17" a="1"/>
  <c r="F106" i="17" s="1"/>
  <c r="F91" i="17" a="1"/>
  <c r="F91" i="17" s="1"/>
  <c r="F71" i="17" a="1"/>
  <c r="F71" i="17" s="1"/>
  <c r="F59" i="17" a="1"/>
  <c r="F59" i="17" s="1"/>
  <c r="F51" i="17" a="1"/>
  <c r="F51" i="17" s="1"/>
  <c r="F41" i="17" a="1"/>
  <c r="F41" i="17" s="1"/>
  <c r="F131" i="17" a="1"/>
  <c r="F131" i="17" s="1"/>
  <c r="F114" i="17" a="1"/>
  <c r="F114" i="17" s="1"/>
  <c r="F94" i="17" a="1"/>
  <c r="F94" i="17" s="1"/>
  <c r="F163" i="17" a="1"/>
  <c r="F163" i="17" s="1"/>
  <c r="F80" i="17" a="1"/>
  <c r="F80" i="17" s="1"/>
  <c r="F77" i="17" a="1"/>
  <c r="F77" i="17" s="1"/>
  <c r="F74" i="17" a="1"/>
  <c r="F74" i="17" s="1"/>
  <c r="F148" i="17" a="1"/>
  <c r="F148" i="17" s="1"/>
  <c r="F145" i="17" a="1"/>
  <c r="F145" i="17" s="1"/>
  <c r="F124" i="17" a="1"/>
  <c r="F124" i="17" s="1"/>
  <c r="F86" i="17" a="1"/>
  <c r="F86" i="17" s="1"/>
  <c r="F140" i="17" a="1"/>
  <c r="F140" i="17" s="1"/>
  <c r="F89" i="17" a="1"/>
  <c r="F89" i="17" s="1"/>
  <c r="F83" i="17" a="1"/>
  <c r="F83" i="17" s="1"/>
  <c r="F61" i="17" a="1"/>
  <c r="F61" i="17" s="1"/>
  <c r="F53" i="17" a="1"/>
  <c r="F53" i="17" s="1"/>
  <c r="F137" i="17" a="1"/>
  <c r="F137" i="17" s="1"/>
  <c r="F103" i="17" a="1"/>
  <c r="F103" i="17" s="1"/>
  <c r="F162" i="17" a="1"/>
  <c r="F162" i="17" s="1"/>
  <c r="F130" i="17" a="1"/>
  <c r="F130" i="17" s="1"/>
  <c r="F121" i="17" a="1"/>
  <c r="F121" i="17" s="1"/>
  <c r="F105" i="17" a="1"/>
  <c r="F105" i="17" s="1"/>
  <c r="F95" i="17" a="1"/>
  <c r="F95" i="17" s="1"/>
  <c r="F78" i="17" a="1"/>
  <c r="F78" i="17" s="1"/>
  <c r="F156" i="17" a="1"/>
  <c r="F156" i="17" s="1"/>
  <c r="F147" i="17" a="1"/>
  <c r="F147" i="17" s="1"/>
  <c r="F139" i="17" a="1"/>
  <c r="F139" i="17" s="1"/>
  <c r="I9" i="17" a="1"/>
  <c r="I9" i="17" s="1"/>
  <c r="D11" i="17" a="1"/>
  <c r="D11" i="17" s="1"/>
  <c r="I13" i="17" a="1"/>
  <c r="I13" i="17" s="1"/>
  <c r="F15" i="17" a="1"/>
  <c r="F15" i="17" s="1"/>
  <c r="D18" i="17" a="1"/>
  <c r="D18" i="17" s="1"/>
  <c r="J20" i="17" a="1"/>
  <c r="J20" i="17" s="1"/>
  <c r="G22" i="17" a="1"/>
  <c r="G22" i="17" s="1"/>
  <c r="J23" i="17" a="1"/>
  <c r="J23" i="17" s="1"/>
  <c r="D27" i="17" a="1"/>
  <c r="D27" i="17" s="1"/>
  <c r="J31" i="17" a="1"/>
  <c r="J31" i="17" s="1"/>
  <c r="I33" i="17" a="1"/>
  <c r="I33" i="17" s="1"/>
  <c r="F46" i="17" a="1"/>
  <c r="F46" i="17" s="1"/>
  <c r="D52" i="17" a="1"/>
  <c r="D52" i="17" s="1"/>
  <c r="E61" i="17" a="1"/>
  <c r="E61" i="17" s="1"/>
  <c r="H64" i="17" a="1"/>
  <c r="H64" i="17" s="1"/>
  <c r="D78" i="17" a="1"/>
  <c r="D78" i="17" s="1"/>
  <c r="F87" i="17" a="1"/>
  <c r="F87" i="17" s="1"/>
  <c r="F92" i="17" a="1"/>
  <c r="F92" i="17" s="1"/>
  <c r="H98" i="17" a="1"/>
  <c r="H98" i="17" s="1"/>
  <c r="D121" i="17" a="1"/>
  <c r="D121" i="17" s="1"/>
  <c r="J152" i="17" a="1"/>
  <c r="J152" i="17" s="1"/>
  <c r="G166" i="17" a="1"/>
  <c r="G166" i="17" s="1"/>
  <c r="G158" i="17" a="1"/>
  <c r="G158" i="17" s="1"/>
  <c r="G150" i="17" a="1"/>
  <c r="G150" i="17" s="1"/>
  <c r="G142" i="17" a="1"/>
  <c r="G142" i="17" s="1"/>
  <c r="G134" i="17" a="1"/>
  <c r="G134" i="17" s="1"/>
  <c r="G126" i="17" a="1"/>
  <c r="G126" i="17" s="1"/>
  <c r="G118" i="17" a="1"/>
  <c r="G118" i="17" s="1"/>
  <c r="G108" i="17" a="1"/>
  <c r="G108" i="17" s="1"/>
  <c r="G100" i="17" a="1"/>
  <c r="G100" i="17" s="1"/>
  <c r="G167" i="17" a="1"/>
  <c r="G167" i="17" s="1"/>
  <c r="G159" i="17" a="1"/>
  <c r="G159" i="17" s="1"/>
  <c r="G151" i="17" a="1"/>
  <c r="G151" i="17" s="1"/>
  <c r="G143" i="17" a="1"/>
  <c r="G143" i="17" s="1"/>
  <c r="G135" i="17" a="1"/>
  <c r="G135" i="17" s="1"/>
  <c r="G127" i="17" a="1"/>
  <c r="G127" i="17" s="1"/>
  <c r="G119" i="17" a="1"/>
  <c r="G119" i="17" s="1"/>
  <c r="G109" i="17" a="1"/>
  <c r="G109" i="17" s="1"/>
  <c r="G101" i="17" a="1"/>
  <c r="G101" i="17" s="1"/>
  <c r="G168" i="17" a="1"/>
  <c r="G168" i="17" s="1"/>
  <c r="G160" i="17" a="1"/>
  <c r="G160" i="17" s="1"/>
  <c r="G152" i="17" a="1"/>
  <c r="G152" i="17" s="1"/>
  <c r="G144" i="17" a="1"/>
  <c r="G144" i="17" s="1"/>
  <c r="G136" i="17" a="1"/>
  <c r="G136" i="17" s="1"/>
  <c r="G128" i="17" a="1"/>
  <c r="G128" i="17" s="1"/>
  <c r="G120" i="17" a="1"/>
  <c r="G120" i="17" s="1"/>
  <c r="G110" i="17" a="1"/>
  <c r="G110" i="17" s="1"/>
  <c r="G102" i="17" a="1"/>
  <c r="G102" i="17" s="1"/>
  <c r="G94" i="17" a="1"/>
  <c r="G94" i="17" s="1"/>
  <c r="G169" i="17" a="1"/>
  <c r="G169" i="17" s="1"/>
  <c r="G161" i="17" a="1"/>
  <c r="G161" i="17" s="1"/>
  <c r="G153" i="17" a="1"/>
  <c r="G153" i="17" s="1"/>
  <c r="G145" i="17" a="1"/>
  <c r="G145" i="17" s="1"/>
  <c r="G137" i="17" a="1"/>
  <c r="G137" i="17" s="1"/>
  <c r="G129" i="17" a="1"/>
  <c r="G129" i="17" s="1"/>
  <c r="G162" i="17" a="1"/>
  <c r="G162" i="17" s="1"/>
  <c r="G154" i="17" a="1"/>
  <c r="G154" i="17" s="1"/>
  <c r="G165" i="17" a="1"/>
  <c r="G165" i="17" s="1"/>
  <c r="G149" i="17" a="1"/>
  <c r="G149" i="17" s="1"/>
  <c r="G146" i="17" a="1"/>
  <c r="G146" i="17" s="1"/>
  <c r="G104" i="17" a="1"/>
  <c r="G104" i="17" s="1"/>
  <c r="G96" i="17" a="1"/>
  <c r="G96" i="17" s="1"/>
  <c r="G88" i="17" a="1"/>
  <c r="G88" i="17" s="1"/>
  <c r="G82" i="17" a="1"/>
  <c r="G82" i="17" s="1"/>
  <c r="G76" i="17" a="1"/>
  <c r="G76" i="17" s="1"/>
  <c r="G70" i="17" a="1"/>
  <c r="G70" i="17" s="1"/>
  <c r="G58" i="17" a="1"/>
  <c r="G58" i="17" s="1"/>
  <c r="G50" i="17" a="1"/>
  <c r="G50" i="17" s="1"/>
  <c r="G40" i="17" a="1"/>
  <c r="G40" i="17" s="1"/>
  <c r="G32" i="17" a="1"/>
  <c r="G32" i="17" s="1"/>
  <c r="G24" i="17" a="1"/>
  <c r="G24" i="17" s="1"/>
  <c r="G164" i="17" a="1"/>
  <c r="G164" i="17" s="1"/>
  <c r="G141" i="17" a="1"/>
  <c r="G141" i="17" s="1"/>
  <c r="G138" i="17" a="1"/>
  <c r="G138" i="17" s="1"/>
  <c r="G112" i="17" a="1"/>
  <c r="G112" i="17" s="1"/>
  <c r="G98" i="17" a="1"/>
  <c r="G98" i="17" s="1"/>
  <c r="G85" i="17" a="1"/>
  <c r="G85" i="17" s="1"/>
  <c r="G122" i="17" a="1"/>
  <c r="G122" i="17" s="1"/>
  <c r="G106" i="17" a="1"/>
  <c r="G106" i="17" s="1"/>
  <c r="G91" i="17" a="1"/>
  <c r="G91" i="17" s="1"/>
  <c r="G59" i="17" a="1"/>
  <c r="G59" i="17" s="1"/>
  <c r="G51" i="17" a="1"/>
  <c r="G51" i="17" s="1"/>
  <c r="G41" i="17" a="1"/>
  <c r="G41" i="17" s="1"/>
  <c r="G33" i="17" a="1"/>
  <c r="G33" i="17" s="1"/>
  <c r="G131" i="17" a="1"/>
  <c r="G131" i="17" s="1"/>
  <c r="G114" i="17" a="1"/>
  <c r="G114" i="17" s="1"/>
  <c r="G71" i="17" a="1"/>
  <c r="G71" i="17" s="1"/>
  <c r="G163" i="17" a="1"/>
  <c r="G163" i="17" s="1"/>
  <c r="G80" i="17" a="1"/>
  <c r="G80" i="17" s="1"/>
  <c r="G74" i="17" a="1"/>
  <c r="G74" i="17" s="1"/>
  <c r="G60" i="17" a="1"/>
  <c r="G60" i="17" s="1"/>
  <c r="G52" i="17" a="1"/>
  <c r="G52" i="17" s="1"/>
  <c r="G42" i="17" a="1"/>
  <c r="G42" i="17" s="1"/>
  <c r="G148" i="17" a="1"/>
  <c r="G148" i="17" s="1"/>
  <c r="G124" i="17" a="1"/>
  <c r="G124" i="17" s="1"/>
  <c r="G77" i="17" a="1"/>
  <c r="G77" i="17" s="1"/>
  <c r="G157" i="17" a="1"/>
  <c r="G157" i="17" s="1"/>
  <c r="G140" i="17" a="1"/>
  <c r="G140" i="17" s="1"/>
  <c r="G89" i="17" a="1"/>
  <c r="G89" i="17" s="1"/>
  <c r="G86" i="17" a="1"/>
  <c r="G86" i="17" s="1"/>
  <c r="G83" i="17" a="1"/>
  <c r="G83" i="17" s="1"/>
  <c r="G133" i="17" a="1"/>
  <c r="G133" i="17" s="1"/>
  <c r="G103" i="17" a="1"/>
  <c r="G103" i="17" s="1"/>
  <c r="G97" i="17" a="1"/>
  <c r="G97" i="17" s="1"/>
  <c r="G72" i="17" a="1"/>
  <c r="G72" i="17" s="1"/>
  <c r="G62" i="17" a="1"/>
  <c r="G62" i="17" s="1"/>
  <c r="G54" i="17" a="1"/>
  <c r="G54" i="17" s="1"/>
  <c r="G130" i="17" a="1"/>
  <c r="G130" i="17" s="1"/>
  <c r="G111" i="17" a="1"/>
  <c r="G111" i="17" s="1"/>
  <c r="G105" i="17" a="1"/>
  <c r="G105" i="17" s="1"/>
  <c r="G92" i="17" a="1"/>
  <c r="G92" i="17" s="1"/>
  <c r="G156" i="17" a="1"/>
  <c r="G156" i="17" s="1"/>
  <c r="G147" i="17" a="1"/>
  <c r="G147" i="17" s="1"/>
  <c r="G121" i="17" a="1"/>
  <c r="G121" i="17" s="1"/>
  <c r="G139" i="17" a="1"/>
  <c r="G139" i="17" s="1"/>
  <c r="G123" i="17" a="1"/>
  <c r="G123" i="17" s="1"/>
  <c r="G107" i="17" a="1"/>
  <c r="G107" i="17" s="1"/>
  <c r="G87" i="17" a="1"/>
  <c r="G87" i="17" s="1"/>
  <c r="G132" i="17" a="1"/>
  <c r="G132" i="17" s="1"/>
  <c r="G12" i="17" a="1"/>
  <c r="G12" i="17" s="1"/>
  <c r="J13" i="17" a="1"/>
  <c r="J13" i="17" s="1"/>
  <c r="I16" i="17" a="1"/>
  <c r="I16" i="17" s="1"/>
  <c r="G19" i="17" a="1"/>
  <c r="G19" i="17" s="1"/>
  <c r="H28" i="17" a="1"/>
  <c r="H28" i="17" s="1"/>
  <c r="G30" i="17" a="1"/>
  <c r="G30" i="17" s="1"/>
  <c r="F35" i="17" a="1"/>
  <c r="F35" i="17" s="1"/>
  <c r="E37" i="17" a="1"/>
  <c r="E37" i="17" s="1"/>
  <c r="I38" i="17" a="1"/>
  <c r="I38" i="17" s="1"/>
  <c r="I40" i="17" a="1"/>
  <c r="I40" i="17" s="1"/>
  <c r="F42" i="17" a="1"/>
  <c r="F42" i="17" s="1"/>
  <c r="G46" i="17" a="1"/>
  <c r="G46" i="17" s="1"/>
  <c r="G49" i="17" a="1"/>
  <c r="G49" i="17" s="1"/>
  <c r="F52" i="17" a="1"/>
  <c r="F52" i="17" s="1"/>
  <c r="F55" i="17" a="1"/>
  <c r="F55" i="17" s="1"/>
  <c r="H58" i="17" a="1"/>
  <c r="H58" i="17" s="1"/>
  <c r="G61" i="17" a="1"/>
  <c r="G61" i="17" s="1"/>
  <c r="G73" i="17" a="1"/>
  <c r="G73" i="17" s="1"/>
  <c r="I82" i="17" a="1"/>
  <c r="I82" i="17" s="1"/>
  <c r="H87" i="17" a="1"/>
  <c r="H87" i="17" s="1"/>
  <c r="G93" i="17" a="1"/>
  <c r="G93" i="17" s="1"/>
  <c r="E105" i="17" a="1"/>
  <c r="E105" i="17" s="1"/>
  <c r="E111" i="17" a="1"/>
  <c r="E111" i="17" s="1"/>
  <c r="H167" i="17" a="1"/>
  <c r="H167" i="17" s="1"/>
  <c r="H159" i="17" a="1"/>
  <c r="H159" i="17" s="1"/>
  <c r="H151" i="17" a="1"/>
  <c r="H151" i="17" s="1"/>
  <c r="H143" i="17" a="1"/>
  <c r="H143" i="17" s="1"/>
  <c r="H135" i="17" a="1"/>
  <c r="H135" i="17" s="1"/>
  <c r="H127" i="17" a="1"/>
  <c r="H127" i="17" s="1"/>
  <c r="H119" i="17" a="1"/>
  <c r="H119" i="17" s="1"/>
  <c r="H109" i="17" a="1"/>
  <c r="H109" i="17" s="1"/>
  <c r="H101" i="17" a="1"/>
  <c r="H101" i="17" s="1"/>
  <c r="H168" i="17" a="1"/>
  <c r="H168" i="17" s="1"/>
  <c r="H160" i="17" a="1"/>
  <c r="H160" i="17" s="1"/>
  <c r="H152" i="17" a="1"/>
  <c r="H152" i="17" s="1"/>
  <c r="H144" i="17" a="1"/>
  <c r="H144" i="17" s="1"/>
  <c r="H136" i="17" a="1"/>
  <c r="H136" i="17" s="1"/>
  <c r="H128" i="17" a="1"/>
  <c r="H128" i="17" s="1"/>
  <c r="H120" i="17" a="1"/>
  <c r="H120" i="17" s="1"/>
  <c r="H110" i="17" a="1"/>
  <c r="H110" i="17" s="1"/>
  <c r="H102" i="17" a="1"/>
  <c r="H102" i="17" s="1"/>
  <c r="H169" i="17" a="1"/>
  <c r="H169" i="17" s="1"/>
  <c r="H161" i="17" a="1"/>
  <c r="H161" i="17" s="1"/>
  <c r="H153" i="17" a="1"/>
  <c r="H153" i="17" s="1"/>
  <c r="H145" i="17" a="1"/>
  <c r="H145" i="17" s="1"/>
  <c r="H137" i="17" a="1"/>
  <c r="H137" i="17" s="1"/>
  <c r="H129" i="17" a="1"/>
  <c r="H129" i="17" s="1"/>
  <c r="H121" i="17" a="1"/>
  <c r="H121" i="17" s="1"/>
  <c r="H111" i="17" a="1"/>
  <c r="H111" i="17" s="1"/>
  <c r="H103" i="17" a="1"/>
  <c r="H103" i="17" s="1"/>
  <c r="H95" i="17" a="1"/>
  <c r="H95" i="17" s="1"/>
  <c r="H162" i="17" a="1"/>
  <c r="H162" i="17" s="1"/>
  <c r="H154" i="17" a="1"/>
  <c r="H154" i="17" s="1"/>
  <c r="H146" i="17" a="1"/>
  <c r="H146" i="17" s="1"/>
  <c r="H138" i="17" a="1"/>
  <c r="H138" i="17" s="1"/>
  <c r="H130" i="17" a="1"/>
  <c r="H130" i="17" s="1"/>
  <c r="H163" i="17" a="1"/>
  <c r="H163" i="17" s="1"/>
  <c r="H155" i="17" a="1"/>
  <c r="H155" i="17" s="1"/>
  <c r="H166" i="17" a="1"/>
  <c r="H166" i="17" s="1"/>
  <c r="H164" i="17" a="1"/>
  <c r="H164" i="17" s="1"/>
  <c r="H158" i="17" a="1"/>
  <c r="H158" i="17" s="1"/>
  <c r="H112" i="17" a="1"/>
  <c r="H112" i="17" s="1"/>
  <c r="H106" i="17" a="1"/>
  <c r="H106" i="17" s="1"/>
  <c r="H91" i="17" a="1"/>
  <c r="H91" i="17" s="1"/>
  <c r="H85" i="17" a="1"/>
  <c r="H85" i="17" s="1"/>
  <c r="H59" i="17" a="1"/>
  <c r="H59" i="17" s="1"/>
  <c r="H51" i="17" a="1"/>
  <c r="H51" i="17" s="1"/>
  <c r="H41" i="17" a="1"/>
  <c r="H41" i="17" s="1"/>
  <c r="H33" i="17" a="1"/>
  <c r="H33" i="17" s="1"/>
  <c r="H25" i="17" a="1"/>
  <c r="H25" i="17" s="1"/>
  <c r="H131" i="17" a="1"/>
  <c r="H131" i="17" s="1"/>
  <c r="H122" i="17" a="1"/>
  <c r="H122" i="17" s="1"/>
  <c r="H114" i="17" a="1"/>
  <c r="H114" i="17" s="1"/>
  <c r="H100" i="17" a="1"/>
  <c r="H100" i="17" s="1"/>
  <c r="H108" i="17" a="1"/>
  <c r="H108" i="17" s="1"/>
  <c r="H74" i="17" a="1"/>
  <c r="H74" i="17" s="1"/>
  <c r="H71" i="17" a="1"/>
  <c r="H71" i="17" s="1"/>
  <c r="H60" i="17" a="1"/>
  <c r="H60" i="17" s="1"/>
  <c r="H52" i="17" a="1"/>
  <c r="H52" i="17" s="1"/>
  <c r="H42" i="17" a="1"/>
  <c r="H42" i="17" s="1"/>
  <c r="H34" i="17" a="1"/>
  <c r="H34" i="17" s="1"/>
  <c r="H148" i="17" a="1"/>
  <c r="H148" i="17" s="1"/>
  <c r="H124" i="17" a="1"/>
  <c r="H124" i="17" s="1"/>
  <c r="H118" i="17" a="1"/>
  <c r="H118" i="17" s="1"/>
  <c r="H80" i="17" a="1"/>
  <c r="H80" i="17" s="1"/>
  <c r="H157" i="17" a="1"/>
  <c r="H157" i="17" s="1"/>
  <c r="H140" i="17" a="1"/>
  <c r="H140" i="17" s="1"/>
  <c r="H94" i="17" a="1"/>
  <c r="H94" i="17" s="1"/>
  <c r="H89" i="17" a="1"/>
  <c r="H89" i="17" s="1"/>
  <c r="H83" i="17" a="1"/>
  <c r="H83" i="17" s="1"/>
  <c r="H77" i="17" a="1"/>
  <c r="H77" i="17" s="1"/>
  <c r="H61" i="17" a="1"/>
  <c r="H61" i="17" s="1"/>
  <c r="H53" i="17" a="1"/>
  <c r="H53" i="17" s="1"/>
  <c r="H43" i="17" a="1"/>
  <c r="H43" i="17" s="1"/>
  <c r="H133" i="17" a="1"/>
  <c r="H133" i="17" s="1"/>
  <c r="H86" i="17" a="1"/>
  <c r="H86" i="17" s="1"/>
  <c r="H97" i="17" a="1"/>
  <c r="H97" i="17" s="1"/>
  <c r="H62" i="17" a="1"/>
  <c r="H62" i="17" s="1"/>
  <c r="H126" i="17" a="1"/>
  <c r="H126" i="17" s="1"/>
  <c r="H105" i="17" a="1"/>
  <c r="H105" i="17" s="1"/>
  <c r="H92" i="17" a="1"/>
  <c r="H92" i="17" s="1"/>
  <c r="H72" i="17" a="1"/>
  <c r="H72" i="17" s="1"/>
  <c r="H156" i="17" a="1"/>
  <c r="H156" i="17" s="1"/>
  <c r="H113" i="17" a="1"/>
  <c r="H113" i="17" s="1"/>
  <c r="H99" i="17" a="1"/>
  <c r="H99" i="17" s="1"/>
  <c r="H81" i="17" a="1"/>
  <c r="H81" i="17" s="1"/>
  <c r="H75" i="17" a="1"/>
  <c r="H75" i="17" s="1"/>
  <c r="H63" i="17" a="1"/>
  <c r="H63" i="17" s="1"/>
  <c r="H55" i="17" a="1"/>
  <c r="H55" i="17" s="1"/>
  <c r="H147" i="17" a="1"/>
  <c r="H147" i="17" s="1"/>
  <c r="H123" i="17" a="1"/>
  <c r="H123" i="17" s="1"/>
  <c r="H107" i="17" a="1"/>
  <c r="H107" i="17" s="1"/>
  <c r="H78" i="17" a="1"/>
  <c r="H78" i="17" s="1"/>
  <c r="H150" i="17" a="1"/>
  <c r="H150" i="17" s="1"/>
  <c r="H142" i="17" a="1"/>
  <c r="H142" i="17" s="1"/>
  <c r="H139" i="17" a="1"/>
  <c r="H139" i="17" s="1"/>
  <c r="H117" i="17" a="1"/>
  <c r="H117" i="17" s="1"/>
  <c r="H132" i="17" a="1"/>
  <c r="H132" i="17" s="1"/>
  <c r="H165" i="17" a="1"/>
  <c r="H165" i="17" s="1"/>
  <c r="H125" i="17" a="1"/>
  <c r="H125" i="17" s="1"/>
  <c r="E11" i="17" a="1"/>
  <c r="E11" i="17" s="1"/>
  <c r="D14" i="17" a="1"/>
  <c r="D14" i="17" s="1"/>
  <c r="G15" i="17" a="1"/>
  <c r="G15" i="17" s="1"/>
  <c r="E18" i="17" a="1"/>
  <c r="E18" i="17" s="1"/>
  <c r="H19" i="17" a="1"/>
  <c r="H19" i="17" s="1"/>
  <c r="E21" i="17" a="1"/>
  <c r="E21" i="17" s="1"/>
  <c r="H22" i="17" a="1"/>
  <c r="H22" i="17" s="1"/>
  <c r="D24" i="17" a="1"/>
  <c r="D24" i="17" s="1"/>
  <c r="I25" i="17" a="1"/>
  <c r="I25" i="17" s="1"/>
  <c r="E27" i="17" a="1"/>
  <c r="E27" i="17" s="1"/>
  <c r="I28" i="17" a="1"/>
  <c r="I28" i="17" s="1"/>
  <c r="D32" i="17" a="1"/>
  <c r="D32" i="17" s="1"/>
  <c r="J33" i="17" a="1"/>
  <c r="J33" i="17" s="1"/>
  <c r="H46" i="17" a="1"/>
  <c r="H46" i="17" s="1"/>
  <c r="G55" i="17" a="1"/>
  <c r="G55" i="17" s="1"/>
  <c r="G65" i="17" a="1"/>
  <c r="G65" i="17" s="1"/>
  <c r="E78" i="17" a="1"/>
  <c r="E78" i="17" s="1"/>
  <c r="D83" i="17" a="1"/>
  <c r="D83" i="17" s="1"/>
  <c r="H88" i="17" a="1"/>
  <c r="H88" i="17" s="1"/>
  <c r="H93" i="17" a="1"/>
  <c r="H93" i="17" s="1"/>
  <c r="F111" i="17" a="1"/>
  <c r="F111" i="17" s="1"/>
  <c r="E121" i="17" a="1"/>
  <c r="E121" i="17" s="1"/>
  <c r="G155" i="17" a="1"/>
  <c r="G155" i="17" s="1"/>
  <c r="I168" i="17" a="1"/>
  <c r="I168" i="17" s="1"/>
  <c r="I160" i="17" a="1"/>
  <c r="I160" i="17" s="1"/>
  <c r="I152" i="17" a="1"/>
  <c r="I152" i="17" s="1"/>
  <c r="I144" i="17" a="1"/>
  <c r="I144" i="17" s="1"/>
  <c r="I136" i="17" a="1"/>
  <c r="I136" i="17" s="1"/>
  <c r="I128" i="17" a="1"/>
  <c r="I128" i="17" s="1"/>
  <c r="I120" i="17" a="1"/>
  <c r="I120" i="17" s="1"/>
  <c r="I110" i="17" a="1"/>
  <c r="I110" i="17" s="1"/>
  <c r="I102" i="17" a="1"/>
  <c r="I102" i="17" s="1"/>
  <c r="I169" i="17" a="1"/>
  <c r="I169" i="17" s="1"/>
  <c r="I161" i="17" a="1"/>
  <c r="I161" i="17" s="1"/>
  <c r="I153" i="17" a="1"/>
  <c r="I153" i="17" s="1"/>
  <c r="I145" i="17" a="1"/>
  <c r="I145" i="17" s="1"/>
  <c r="I137" i="17" a="1"/>
  <c r="I137" i="17" s="1"/>
  <c r="I129" i="17" a="1"/>
  <c r="I129" i="17" s="1"/>
  <c r="I121" i="17" a="1"/>
  <c r="I121" i="17" s="1"/>
  <c r="I111" i="17" a="1"/>
  <c r="I111" i="17" s="1"/>
  <c r="I103" i="17" a="1"/>
  <c r="I103" i="17" s="1"/>
  <c r="I162" i="17" a="1"/>
  <c r="I162" i="17" s="1"/>
  <c r="I154" i="17" a="1"/>
  <c r="I154" i="17" s="1"/>
  <c r="I146" i="17" a="1"/>
  <c r="I146" i="17" s="1"/>
  <c r="I138" i="17" a="1"/>
  <c r="I138" i="17" s="1"/>
  <c r="I130" i="17" a="1"/>
  <c r="I130" i="17" s="1"/>
  <c r="I122" i="17" a="1"/>
  <c r="I122" i="17" s="1"/>
  <c r="I112" i="17" a="1"/>
  <c r="I112" i="17" s="1"/>
  <c r="I104" i="17" a="1"/>
  <c r="I104" i="17" s="1"/>
  <c r="I96" i="17" a="1"/>
  <c r="I96" i="17" s="1"/>
  <c r="I163" i="17" a="1"/>
  <c r="I163" i="17" s="1"/>
  <c r="I155" i="17" a="1"/>
  <c r="I155" i="17" s="1"/>
  <c r="I147" i="17" a="1"/>
  <c r="I147" i="17" s="1"/>
  <c r="I139" i="17" a="1"/>
  <c r="I139" i="17" s="1"/>
  <c r="I131" i="17" a="1"/>
  <c r="I131" i="17" s="1"/>
  <c r="I123" i="17" a="1"/>
  <c r="I123" i="17" s="1"/>
  <c r="I164" i="17" a="1"/>
  <c r="I164" i="17" s="1"/>
  <c r="I156" i="17" a="1"/>
  <c r="I156" i="17" s="1"/>
  <c r="I167" i="17" a="1"/>
  <c r="I167" i="17" s="1"/>
  <c r="I108" i="17" a="1"/>
  <c r="I108" i="17" s="1"/>
  <c r="I74" i="17" a="1"/>
  <c r="I74" i="17" s="1"/>
  <c r="I60" i="17" a="1"/>
  <c r="I60" i="17" s="1"/>
  <c r="I52" i="17" a="1"/>
  <c r="I52" i="17" s="1"/>
  <c r="I42" i="17" a="1"/>
  <c r="I42" i="17" s="1"/>
  <c r="I34" i="17" a="1"/>
  <c r="I34" i="17" s="1"/>
  <c r="I26" i="17" a="1"/>
  <c r="I26" i="17" s="1"/>
  <c r="I124" i="17" a="1"/>
  <c r="I124" i="17" s="1"/>
  <c r="I118" i="17" a="1"/>
  <c r="I118" i="17" s="1"/>
  <c r="I71" i="17" a="1"/>
  <c r="I71" i="17" s="1"/>
  <c r="I157" i="17" a="1"/>
  <c r="I157" i="17" s="1"/>
  <c r="I148" i="17" a="1"/>
  <c r="I148" i="17" s="1"/>
  <c r="I83" i="17" a="1"/>
  <c r="I83" i="17" s="1"/>
  <c r="I80" i="17" a="1"/>
  <c r="I80" i="17" s="1"/>
  <c r="I77" i="17" a="1"/>
  <c r="I77" i="17" s="1"/>
  <c r="I61" i="17" a="1"/>
  <c r="I61" i="17" s="1"/>
  <c r="I53" i="17" a="1"/>
  <c r="I53" i="17" s="1"/>
  <c r="I43" i="17" a="1"/>
  <c r="I43" i="17" s="1"/>
  <c r="I35" i="17" a="1"/>
  <c r="I35" i="17" s="1"/>
  <c r="I27" i="17" a="1"/>
  <c r="I27" i="17" s="1"/>
  <c r="I143" i="17" a="1"/>
  <c r="I143" i="17" s="1"/>
  <c r="I140" i="17" a="1"/>
  <c r="I140" i="17" s="1"/>
  <c r="I133" i="17" a="1"/>
  <c r="I133" i="17" s="1"/>
  <c r="I94" i="17" a="1"/>
  <c r="I94" i="17" s="1"/>
  <c r="I89" i="17" a="1"/>
  <c r="I89" i="17" s="1"/>
  <c r="I151" i="17" a="1"/>
  <c r="I151" i="17" s="1"/>
  <c r="I86" i="17" a="1"/>
  <c r="I86" i="17" s="1"/>
  <c r="I62" i="17" a="1"/>
  <c r="I62" i="17" s="1"/>
  <c r="I54" i="17" a="1"/>
  <c r="I54" i="17" s="1"/>
  <c r="I46" i="17" a="1"/>
  <c r="I46" i="17" s="1"/>
  <c r="I126" i="17" a="1"/>
  <c r="I126" i="17" s="1"/>
  <c r="I97" i="17" a="1"/>
  <c r="I97" i="17" s="1"/>
  <c r="I92" i="17" a="1"/>
  <c r="I92" i="17" s="1"/>
  <c r="I105" i="17" a="1"/>
  <c r="I105" i="17" s="1"/>
  <c r="I99" i="17" a="1"/>
  <c r="I99" i="17" s="1"/>
  <c r="I75" i="17" a="1"/>
  <c r="I75" i="17" s="1"/>
  <c r="I72" i="17" a="1"/>
  <c r="I72" i="17" s="1"/>
  <c r="I63" i="17" a="1"/>
  <c r="I63" i="17" s="1"/>
  <c r="I135" i="17" a="1"/>
  <c r="I135" i="17" s="1"/>
  <c r="I113" i="17" a="1"/>
  <c r="I113" i="17" s="1"/>
  <c r="I107" i="17" a="1"/>
  <c r="I107" i="17" s="1"/>
  <c r="I81" i="17" a="1"/>
  <c r="I81" i="17" s="1"/>
  <c r="I150" i="17" a="1"/>
  <c r="I150" i="17" s="1"/>
  <c r="I142" i="17" a="1"/>
  <c r="I142" i="17" s="1"/>
  <c r="I117" i="17" a="1"/>
  <c r="I117" i="17" s="1"/>
  <c r="I101" i="17" a="1"/>
  <c r="I101" i="17" s="1"/>
  <c r="I90" i="17" a="1"/>
  <c r="I90" i="17" s="1"/>
  <c r="I84" i="17" a="1"/>
  <c r="I84" i="17" s="1"/>
  <c r="I78" i="17" a="1"/>
  <c r="I78" i="17" s="1"/>
  <c r="I64" i="17" a="1"/>
  <c r="I64" i="17" s="1"/>
  <c r="I56" i="17" a="1"/>
  <c r="I56" i="17" s="1"/>
  <c r="I48" i="17" a="1"/>
  <c r="I48" i="17" s="1"/>
  <c r="I166" i="17" a="1"/>
  <c r="I166" i="17" s="1"/>
  <c r="I132" i="17" a="1"/>
  <c r="I132" i="17" s="1"/>
  <c r="I109" i="17" a="1"/>
  <c r="I109" i="17" s="1"/>
  <c r="I95" i="17" a="1"/>
  <c r="I95" i="17" s="1"/>
  <c r="I87" i="17" a="1"/>
  <c r="I87" i="17" s="1"/>
  <c r="I159" i="17" a="1"/>
  <c r="I159" i="17" s="1"/>
  <c r="I119" i="17" a="1"/>
  <c r="I119" i="17" s="1"/>
  <c r="I125" i="17" a="1"/>
  <c r="I125" i="17" s="1"/>
  <c r="I73" i="17" a="1"/>
  <c r="I73" i="17" s="1"/>
  <c r="I165" i="17" a="1"/>
  <c r="I165" i="17" s="1"/>
  <c r="I149" i="17" a="1"/>
  <c r="I149" i="17" s="1"/>
  <c r="I141" i="17" a="1"/>
  <c r="I141" i="17" s="1"/>
  <c r="I134" i="17" a="1"/>
  <c r="I134" i="17" s="1"/>
  <c r="H12" i="17" a="1"/>
  <c r="H12" i="17" s="1"/>
  <c r="E14" i="17" a="1"/>
  <c r="E14" i="17" s="1"/>
  <c r="J16" i="17" a="1"/>
  <c r="J16" i="17" s="1"/>
  <c r="I19" i="17" a="1"/>
  <c r="I19" i="17" s="1"/>
  <c r="E24" i="17" a="1"/>
  <c r="E24" i="17" s="1"/>
  <c r="H30" i="17" a="1"/>
  <c r="H30" i="17" s="1"/>
  <c r="E32" i="17" a="1"/>
  <c r="E32" i="17" s="1"/>
  <c r="G35" i="17" a="1"/>
  <c r="G35" i="17" s="1"/>
  <c r="F37" i="17" a="1"/>
  <c r="F37" i="17" s="1"/>
  <c r="J38" i="17" a="1"/>
  <c r="J38" i="17" s="1"/>
  <c r="J40" i="17" a="1"/>
  <c r="J40" i="17" s="1"/>
  <c r="J42" i="17" a="1"/>
  <c r="J42" i="17" s="1"/>
  <c r="H49" i="17" a="1"/>
  <c r="H49" i="17" s="1"/>
  <c r="J52" i="17" a="1"/>
  <c r="J52" i="17" s="1"/>
  <c r="I55" i="17" a="1"/>
  <c r="I55" i="17" s="1"/>
  <c r="I58" i="17" a="1"/>
  <c r="I58" i="17" s="1"/>
  <c r="D62" i="17" a="1"/>
  <c r="D62" i="17" s="1"/>
  <c r="H73" i="17" a="1"/>
  <c r="H73" i="17" s="1"/>
  <c r="G78" i="17" a="1"/>
  <c r="G78" i="17" s="1"/>
  <c r="D84" i="17" a="1"/>
  <c r="D84" i="17" s="1"/>
  <c r="I88" i="17" a="1"/>
  <c r="I88" i="17" s="1"/>
  <c r="J98" i="17" a="1"/>
  <c r="J98" i="17" s="1"/>
  <c r="J169" i="17" a="1"/>
  <c r="J169" i="17" s="1"/>
  <c r="J161" i="17" a="1"/>
  <c r="J161" i="17" s="1"/>
  <c r="J153" i="17" a="1"/>
  <c r="J153" i="17" s="1"/>
  <c r="J145" i="17" a="1"/>
  <c r="J145" i="17" s="1"/>
  <c r="J137" i="17" a="1"/>
  <c r="J137" i="17" s="1"/>
  <c r="J129" i="17" a="1"/>
  <c r="J129" i="17" s="1"/>
  <c r="J121" i="17" a="1"/>
  <c r="J121" i="17" s="1"/>
  <c r="J111" i="17" a="1"/>
  <c r="J111" i="17" s="1"/>
  <c r="J103" i="17" a="1"/>
  <c r="J103" i="17" s="1"/>
  <c r="J162" i="17" a="1"/>
  <c r="J162" i="17" s="1"/>
  <c r="J154" i="17" a="1"/>
  <c r="J154" i="17" s="1"/>
  <c r="J146" i="17" a="1"/>
  <c r="J146" i="17" s="1"/>
  <c r="J138" i="17" a="1"/>
  <c r="J138" i="17" s="1"/>
  <c r="J130" i="17" a="1"/>
  <c r="J130" i="17" s="1"/>
  <c r="J122" i="17" a="1"/>
  <c r="J122" i="17" s="1"/>
  <c r="J112" i="17" a="1"/>
  <c r="J112" i="17" s="1"/>
  <c r="J104" i="17" a="1"/>
  <c r="J104" i="17" s="1"/>
  <c r="J163" i="17" a="1"/>
  <c r="J163" i="17" s="1"/>
  <c r="J155" i="17" a="1"/>
  <c r="J155" i="17" s="1"/>
  <c r="J147" i="17" a="1"/>
  <c r="J147" i="17" s="1"/>
  <c r="J139" i="17" a="1"/>
  <c r="J139" i="17" s="1"/>
  <c r="J131" i="17" a="1"/>
  <c r="J131" i="17" s="1"/>
  <c r="J123" i="17" a="1"/>
  <c r="J123" i="17" s="1"/>
  <c r="J113" i="17" a="1"/>
  <c r="J113" i="17" s="1"/>
  <c r="J105" i="17" a="1"/>
  <c r="J105" i="17" s="1"/>
  <c r="J97" i="17" a="1"/>
  <c r="J97" i="17" s="1"/>
  <c r="J164" i="17" a="1"/>
  <c r="J164" i="17" s="1"/>
  <c r="J156" i="17" a="1"/>
  <c r="J156" i="17" s="1"/>
  <c r="J148" i="17" a="1"/>
  <c r="J148" i="17" s="1"/>
  <c r="J140" i="17" a="1"/>
  <c r="J140" i="17" s="1"/>
  <c r="J132" i="17" a="1"/>
  <c r="J132" i="17" s="1"/>
  <c r="J124" i="17" a="1"/>
  <c r="J124" i="17" s="1"/>
  <c r="J165" i="17" a="1"/>
  <c r="J165" i="17" s="1"/>
  <c r="J157" i="17" a="1"/>
  <c r="J157" i="17" s="1"/>
  <c r="J149" i="17" a="1"/>
  <c r="J149" i="17" s="1"/>
  <c r="J168" i="17" a="1"/>
  <c r="J168" i="17" s="1"/>
  <c r="J110" i="17" a="1"/>
  <c r="J110" i="17" s="1"/>
  <c r="J83" i="17" a="1"/>
  <c r="J83" i="17" s="1"/>
  <c r="J77" i="17" a="1"/>
  <c r="J77" i="17" s="1"/>
  <c r="J71" i="17" a="1"/>
  <c r="J71" i="17" s="1"/>
  <c r="J61" i="17" a="1"/>
  <c r="J61" i="17" s="1"/>
  <c r="J53" i="17" a="1"/>
  <c r="J53" i="17" s="1"/>
  <c r="J43" i="17" a="1"/>
  <c r="J43" i="17" s="1"/>
  <c r="J35" i="17" a="1"/>
  <c r="J35" i="17" s="1"/>
  <c r="J27" i="17" a="1"/>
  <c r="J27" i="17" s="1"/>
  <c r="J143" i="17" a="1"/>
  <c r="J143" i="17" s="1"/>
  <c r="J133" i="17" a="1"/>
  <c r="J133" i="17" s="1"/>
  <c r="J120" i="17" a="1"/>
  <c r="J120" i="17" s="1"/>
  <c r="J94" i="17" a="1"/>
  <c r="J94" i="17" s="1"/>
  <c r="J80" i="17" a="1"/>
  <c r="J80" i="17" s="1"/>
  <c r="J151" i="17" a="1"/>
  <c r="J151" i="17" s="1"/>
  <c r="J89" i="17" a="1"/>
  <c r="J89" i="17" s="1"/>
  <c r="J86" i="17" a="1"/>
  <c r="J86" i="17" s="1"/>
  <c r="J62" i="17" a="1"/>
  <c r="J62" i="17" s="1"/>
  <c r="J54" i="17" a="1"/>
  <c r="J54" i="17" s="1"/>
  <c r="J46" i="17" a="1"/>
  <c r="J46" i="17" s="1"/>
  <c r="J36" i="17" a="1"/>
  <c r="J36" i="17" s="1"/>
  <c r="J28" i="17" a="1"/>
  <c r="J28" i="17" s="1"/>
  <c r="J126" i="17" a="1"/>
  <c r="J126" i="17" s="1"/>
  <c r="J92" i="17" a="1"/>
  <c r="J92" i="17" s="1"/>
  <c r="J160" i="17" a="1"/>
  <c r="J160" i="17" s="1"/>
  <c r="J99" i="17" a="1"/>
  <c r="J99" i="17" s="1"/>
  <c r="J75" i="17" a="1"/>
  <c r="J75" i="17" s="1"/>
  <c r="J63" i="17" a="1"/>
  <c r="J63" i="17" s="1"/>
  <c r="J55" i="17" a="1"/>
  <c r="J55" i="17" s="1"/>
  <c r="J47" i="17" a="1"/>
  <c r="J47" i="17" s="1"/>
  <c r="J37" i="17" a="1"/>
  <c r="J37" i="17" s="1"/>
  <c r="J167" i="17" a="1"/>
  <c r="J167" i="17" s="1"/>
  <c r="J135" i="17" a="1"/>
  <c r="J135" i="17" s="1"/>
  <c r="J107" i="17" a="1"/>
  <c r="J107" i="17" s="1"/>
  <c r="J72" i="17" a="1"/>
  <c r="J72" i="17" s="1"/>
  <c r="J150" i="17" a="1"/>
  <c r="J150" i="17" s="1"/>
  <c r="J142" i="17" a="1"/>
  <c r="J142" i="17" s="1"/>
  <c r="J117" i="17" a="1"/>
  <c r="J117" i="17" s="1"/>
  <c r="J101" i="17" a="1"/>
  <c r="J101" i="17" s="1"/>
  <c r="J84" i="17" a="1"/>
  <c r="J84" i="17" s="1"/>
  <c r="J81" i="17" a="1"/>
  <c r="J81" i="17" s="1"/>
  <c r="J78" i="17" a="1"/>
  <c r="J78" i="17" s="1"/>
  <c r="J64" i="17" a="1"/>
  <c r="J64" i="17" s="1"/>
  <c r="J128" i="17" a="1"/>
  <c r="J128" i="17" s="1"/>
  <c r="J109" i="17" a="1"/>
  <c r="J109" i="17" s="1"/>
  <c r="J90" i="17" a="1"/>
  <c r="J90" i="17" s="1"/>
  <c r="J166" i="17" a="1"/>
  <c r="J166" i="17" s="1"/>
  <c r="J159" i="17" a="1"/>
  <c r="J159" i="17" s="1"/>
  <c r="J119" i="17" a="1"/>
  <c r="J119" i="17" s="1"/>
  <c r="J95" i="17" a="1"/>
  <c r="J95" i="17" s="1"/>
  <c r="J87" i="17" a="1"/>
  <c r="J87" i="17" s="1"/>
  <c r="J65" i="17" a="1"/>
  <c r="J65" i="17" s="1"/>
  <c r="J57" i="17" a="1"/>
  <c r="J57" i="17" s="1"/>
  <c r="J49" i="17" a="1"/>
  <c r="J49" i="17" s="1"/>
  <c r="J125" i="17" a="1"/>
  <c r="J125" i="17" s="1"/>
  <c r="J134" i="17" a="1"/>
  <c r="J134" i="17" s="1"/>
  <c r="J82" i="17" a="1"/>
  <c r="J82" i="17" s="1"/>
  <c r="J158" i="17" a="1"/>
  <c r="J158" i="17" s="1"/>
  <c r="J144" i="17" a="1"/>
  <c r="J144" i="17" s="1"/>
  <c r="J141" i="17" a="1"/>
  <c r="J141" i="17" s="1"/>
  <c r="J127" i="17" a="1"/>
  <c r="J127" i="17" s="1"/>
  <c r="D10" i="17" a="1"/>
  <c r="D10" i="17" s="1"/>
  <c r="F11" i="17" a="1"/>
  <c r="F11" i="17" s="1"/>
  <c r="I12" i="17" a="1"/>
  <c r="I12" i="17" s="1"/>
  <c r="H15" i="17" a="1"/>
  <c r="H15" i="17" s="1"/>
  <c r="F18" i="17" a="1"/>
  <c r="F18" i="17" s="1"/>
  <c r="J19" i="17" a="1"/>
  <c r="J19" i="17" s="1"/>
  <c r="F21" i="17" a="1"/>
  <c r="F21" i="17" s="1"/>
  <c r="I22" i="17" a="1"/>
  <c r="I22" i="17" s="1"/>
  <c r="F24" i="17" a="1"/>
  <c r="F24" i="17" s="1"/>
  <c r="J25" i="17" a="1"/>
  <c r="J25" i="17" s="1"/>
  <c r="F27" i="17" a="1"/>
  <c r="F27" i="17" s="1"/>
  <c r="E29" i="17" a="1"/>
  <c r="E29" i="17" s="1"/>
  <c r="D34" i="17" a="1"/>
  <c r="D34" i="17" s="1"/>
  <c r="H35" i="17" a="1"/>
  <c r="H35" i="17" s="1"/>
  <c r="E47" i="17" a="1"/>
  <c r="E47" i="17" s="1"/>
  <c r="I49" i="17" a="1"/>
  <c r="I49" i="17" s="1"/>
  <c r="J58" i="17" a="1"/>
  <c r="J58" i="17" s="1"/>
  <c r="H65" i="17" a="1"/>
  <c r="H65" i="17" s="1"/>
  <c r="J73" i="17" a="1"/>
  <c r="J73" i="17" s="1"/>
  <c r="G79" i="17" a="1"/>
  <c r="G79" i="17" s="1"/>
  <c r="E84" i="17" a="1"/>
  <c r="E84" i="17" s="1"/>
  <c r="J88" i="17" a="1"/>
  <c r="J88" i="17" s="1"/>
  <c r="I93" i="17" a="1"/>
  <c r="I93" i="17" s="1"/>
  <c r="G99" i="17" a="1"/>
  <c r="G99" i="17" s="1"/>
  <c r="E113" i="17" a="1"/>
  <c r="E113" i="17" s="1"/>
  <c r="E123" i="17" a="1"/>
  <c r="E123" i="17" s="1"/>
  <c r="I158" i="17" a="1"/>
  <c r="I158" i="17" s="1"/>
  <c r="J12" i="17" a="1"/>
  <c r="J12" i="17" s="1"/>
  <c r="F14" i="17" a="1"/>
  <c r="F14" i="17" s="1"/>
  <c r="D17" i="17" a="1"/>
  <c r="D17" i="17" s="1"/>
  <c r="G18" i="17" a="1"/>
  <c r="G18" i="17" s="1"/>
  <c r="I30" i="17" a="1"/>
  <c r="I30" i="17" s="1"/>
  <c r="H32" i="17" a="1"/>
  <c r="H32" i="17" s="1"/>
  <c r="G37" i="17" a="1"/>
  <c r="G37" i="17" s="1"/>
  <c r="G39" i="17" a="1"/>
  <c r="G39" i="17" s="1"/>
  <c r="D41" i="17" a="1"/>
  <c r="D41" i="17" s="1"/>
  <c r="D43" i="17" a="1"/>
  <c r="D43" i="17" s="1"/>
  <c r="D50" i="17" a="1"/>
  <c r="D50" i="17" s="1"/>
  <c r="D53" i="17" a="1"/>
  <c r="D53" i="17" s="1"/>
  <c r="F56" i="17" a="1"/>
  <c r="F56" i="17" s="1"/>
  <c r="E59" i="17" a="1"/>
  <c r="E59" i="17" s="1"/>
  <c r="E62" i="17" a="1"/>
  <c r="E62" i="17" s="1"/>
  <c r="I65" i="17" a="1"/>
  <c r="I65" i="17" s="1"/>
  <c r="J74" i="17" a="1"/>
  <c r="J74" i="17" s="1"/>
  <c r="H79" i="17" a="1"/>
  <c r="H79" i="17" s="1"/>
  <c r="F84" i="17" a="1"/>
  <c r="F84" i="17" s="1"/>
  <c r="D89" i="17" a="1"/>
  <c r="D89" i="17" s="1"/>
  <c r="J93" i="17" a="1"/>
  <c r="J93" i="17" s="1"/>
  <c r="I100" i="17" a="1"/>
  <c r="I100" i="17" s="1"/>
  <c r="I106" i="17" a="1"/>
  <c r="I106" i="17" s="1"/>
  <c r="E139" i="17" a="1"/>
  <c r="E139" i="17" s="1"/>
  <c r="D9" i="17" a="1"/>
  <c r="D9" i="17" s="1"/>
  <c r="E10" i="17" a="1"/>
  <c r="E10" i="17" s="1"/>
  <c r="G11" i="17" a="1"/>
  <c r="G11" i="17" s="1"/>
  <c r="D13" i="17" a="1"/>
  <c r="D13" i="17" s="1"/>
  <c r="I15" i="17" a="1"/>
  <c r="I15" i="17" s="1"/>
  <c r="H18" i="17" a="1"/>
  <c r="H18" i="17" s="1"/>
  <c r="D20" i="17" a="1"/>
  <c r="D20" i="17" s="1"/>
  <c r="G21" i="17" a="1"/>
  <c r="G21" i="17" s="1"/>
  <c r="J22" i="17" a="1"/>
  <c r="J22" i="17" s="1"/>
  <c r="H24" i="17" a="1"/>
  <c r="H24" i="17" s="1"/>
  <c r="D26" i="17" a="1"/>
  <c r="D26" i="17" s="1"/>
  <c r="G27" i="17" a="1"/>
  <c r="G27" i="17" s="1"/>
  <c r="F29" i="17" a="1"/>
  <c r="F29" i="17" s="1"/>
  <c r="E34" i="17" a="1"/>
  <c r="E34" i="17" s="1"/>
  <c r="D36" i="17" a="1"/>
  <c r="D36" i="17" s="1"/>
  <c r="F47" i="17" a="1"/>
  <c r="F47" i="17" s="1"/>
  <c r="E53" i="17" a="1"/>
  <c r="E53" i="17" s="1"/>
  <c r="F62" i="17" a="1"/>
  <c r="F62" i="17" s="1"/>
  <c r="D75" i="17" a="1"/>
  <c r="D75" i="17" s="1"/>
  <c r="I79" i="17" a="1"/>
  <c r="I79" i="17" s="1"/>
  <c r="G84" i="17" a="1"/>
  <c r="G84" i="17" s="1"/>
  <c r="E89" i="17" a="1"/>
  <c r="E89" i="17" s="1"/>
  <c r="D95" i="17" a="1"/>
  <c r="D95" i="17" s="1"/>
  <c r="J106" i="17" a="1"/>
  <c r="J106" i="17" s="1"/>
  <c r="F113" i="17" a="1"/>
  <c r="F113" i="17" s="1"/>
  <c r="F123" i="17" a="1"/>
  <c r="F123" i="17" s="1"/>
  <c r="D162" i="17" a="1"/>
  <c r="D162" i="17" s="1"/>
  <c r="H11" i="17" a="1"/>
  <c r="H11" i="17" s="1"/>
  <c r="G14" i="17" a="1"/>
  <c r="G14" i="17" s="1"/>
  <c r="E17" i="17" a="1"/>
  <c r="E17" i="17" s="1"/>
  <c r="I18" i="17" a="1"/>
  <c r="I18" i="17" s="1"/>
  <c r="D23" i="17" a="1"/>
  <c r="D23" i="17" s="1"/>
  <c r="H27" i="17" a="1"/>
  <c r="H27" i="17" s="1"/>
  <c r="J30" i="17" a="1"/>
  <c r="J30" i="17" s="1"/>
  <c r="I32" i="17" a="1"/>
  <c r="I32" i="17" s="1"/>
  <c r="H37" i="17" a="1"/>
  <c r="H37" i="17" s="1"/>
  <c r="H39" i="17" a="1"/>
  <c r="H39" i="17" s="1"/>
  <c r="E41" i="17" a="1"/>
  <c r="E41" i="17" s="1"/>
  <c r="E43" i="17" a="1"/>
  <c r="E43" i="17" s="1"/>
  <c r="G47" i="17" a="1"/>
  <c r="G47" i="17" s="1"/>
  <c r="H50" i="17" a="1"/>
  <c r="H50" i="17" s="1"/>
  <c r="G53" i="17" a="1"/>
  <c r="G53" i="17" s="1"/>
  <c r="G56" i="17" a="1"/>
  <c r="G56" i="17" s="1"/>
  <c r="I59" i="17" a="1"/>
  <c r="I59" i="17" s="1"/>
  <c r="H70" i="17" a="1"/>
  <c r="H70" i="17" s="1"/>
  <c r="E75" i="17" a="1"/>
  <c r="E75" i="17" s="1"/>
  <c r="J79" i="17" a="1"/>
  <c r="J79" i="17" s="1"/>
  <c r="H84" i="17" a="1"/>
  <c r="H84" i="17" s="1"/>
  <c r="J100" i="17" a="1"/>
  <c r="J100" i="17" s="1"/>
  <c r="G113" i="17" a="1"/>
  <c r="G113" i="17" s="1"/>
  <c r="H141" i="17" a="1"/>
  <c r="H141" i="17" s="1"/>
  <c r="E9" i="17" a="1"/>
  <c r="E9" i="17" s="1"/>
  <c r="F10" i="17" a="1"/>
  <c r="F10" i="17" s="1"/>
  <c r="I11" i="17" a="1"/>
  <c r="I11" i="17" s="1"/>
  <c r="E13" i="17" a="1"/>
  <c r="E13" i="17" s="1"/>
  <c r="J15" i="17" a="1"/>
  <c r="J15" i="17" s="1"/>
  <c r="F17" i="17" a="1"/>
  <c r="F17" i="17" s="1"/>
  <c r="E20" i="17" a="1"/>
  <c r="E20" i="17" s="1"/>
  <c r="H21" i="17" a="1"/>
  <c r="H21" i="17" s="1"/>
  <c r="E23" i="17" a="1"/>
  <c r="E23" i="17" s="1"/>
  <c r="I24" i="17" a="1"/>
  <c r="I24" i="17" s="1"/>
  <c r="E26" i="17" a="1"/>
  <c r="E26" i="17" s="1"/>
  <c r="G29" i="17" a="1"/>
  <c r="G29" i="17" s="1"/>
  <c r="D31" i="17" a="1"/>
  <c r="D31" i="17" s="1"/>
  <c r="F34" i="17" a="1"/>
  <c r="F34" i="17" s="1"/>
  <c r="E36" i="17" a="1"/>
  <c r="E36" i="17" s="1"/>
  <c r="H47" i="17" a="1"/>
  <c r="H47" i="17" s="1"/>
  <c r="H56" i="17" a="1"/>
  <c r="H56" i="17" s="1"/>
  <c r="E63" i="17" a="1"/>
  <c r="E63" i="17" s="1"/>
  <c r="F75" i="17" a="1"/>
  <c r="F75" i="17" s="1"/>
  <c r="D80" i="17" a="1"/>
  <c r="D80" i="17" s="1"/>
  <c r="F90" i="17" a="1"/>
  <c r="F90" i="17" s="1"/>
  <c r="E95" i="17" a="1"/>
  <c r="E95" i="17" s="1"/>
  <c r="I114" i="17" a="1"/>
  <c r="I114" i="17" s="1"/>
  <c r="G125" i="17" a="1"/>
  <c r="G125" i="17" s="1"/>
</calcChain>
</file>

<file path=xl/sharedStrings.xml><?xml version="1.0" encoding="utf-8"?>
<sst xmlns="http://schemas.openxmlformats.org/spreadsheetml/2006/main" count="3840" uniqueCount="1122">
  <si>
    <t>l</t>
  </si>
  <si>
    <t xml:space="preserve">Regnskaber 2000 </t>
  </si>
  <si>
    <t>Regnskaber 2001</t>
  </si>
  <si>
    <t>Regnskaber 2002</t>
  </si>
  <si>
    <t>Regnskaber 2003 - 2004</t>
  </si>
  <si>
    <t>Regnskaber 2005 - 2015</t>
  </si>
  <si>
    <t>Oversigt over tværgående pensionskasser</t>
  </si>
  <si>
    <t>Anm.:</t>
  </si>
  <si>
    <t>Tilbage til indholdsfortegnelse</t>
  </si>
  <si>
    <t>Regnr.</t>
  </si>
  <si>
    <t>Lægernes Pensionkasse</t>
  </si>
  <si>
    <t>Resultatopgørelse</t>
  </si>
  <si>
    <t>År</t>
  </si>
  <si>
    <t>Post:</t>
  </si>
  <si>
    <r>
      <t>(</t>
    </r>
    <r>
      <rPr>
        <i/>
        <sz val="10"/>
        <rFont val="Arial"/>
        <family val="2"/>
      </rPr>
      <t>1.000 kr.</t>
    </r>
    <r>
      <rPr>
        <sz val="10"/>
        <rFont val="Arial"/>
        <family val="2"/>
      </rPr>
      <t>)</t>
    </r>
  </si>
  <si>
    <t>1.</t>
  </si>
  <si>
    <t>Medlemsbidrag</t>
  </si>
  <si>
    <t>TA0101</t>
  </si>
  <si>
    <t>2.</t>
  </si>
  <si>
    <t>Afgivne genforsikringspræmier</t>
  </si>
  <si>
    <t>TA0102</t>
  </si>
  <si>
    <t>3.</t>
  </si>
  <si>
    <t>Medlemsbidrag f.e.r. (1+2)</t>
  </si>
  <si>
    <t>TA0103</t>
  </si>
  <si>
    <t>4.</t>
  </si>
  <si>
    <t>Indtægter fra tilknyttede virksomheder</t>
  </si>
  <si>
    <t>TA0104</t>
  </si>
  <si>
    <t>5.</t>
  </si>
  <si>
    <t>Indtægter fra associerede</t>
  </si>
  <si>
    <t>TA0105</t>
  </si>
  <si>
    <t>6.</t>
  </si>
  <si>
    <t>Indtægter af grunde og bygninger</t>
  </si>
  <si>
    <t>TA0106</t>
  </si>
  <si>
    <t>7.</t>
  </si>
  <si>
    <t>Renter og udbytter mv.</t>
  </si>
  <si>
    <t>TA0107</t>
  </si>
  <si>
    <t>8.</t>
  </si>
  <si>
    <t>Realiserede gevinster på investeringsaktiver</t>
  </si>
  <si>
    <t>TA0108</t>
  </si>
  <si>
    <t>9.</t>
  </si>
  <si>
    <t>I alt indtægter af investeringsaktiver (4 + 5 + 6 + 7 + 8)</t>
  </si>
  <si>
    <t>TA0109</t>
  </si>
  <si>
    <t>10.</t>
  </si>
  <si>
    <t>Urealiserede gevinster på investeringsaktiver</t>
  </si>
  <si>
    <t>TA0110</t>
  </si>
  <si>
    <t>11.</t>
  </si>
  <si>
    <t>Udbetalte ydelser</t>
  </si>
  <si>
    <t>TA0111</t>
  </si>
  <si>
    <t>12.</t>
  </si>
  <si>
    <t>Modtaget genforsikringsdækning</t>
  </si>
  <si>
    <t>TA0112</t>
  </si>
  <si>
    <t>13.</t>
  </si>
  <si>
    <t>Ændring i erstatningshensættelser</t>
  </si>
  <si>
    <t>TA0113</t>
  </si>
  <si>
    <t>14.</t>
  </si>
  <si>
    <t>Ændring i genforsikringsandel af erstatningshensættelser</t>
  </si>
  <si>
    <t>TA0114</t>
  </si>
  <si>
    <t>15.</t>
  </si>
  <si>
    <t>Pensionsydelser f.e.r. (11 + 12 + 13 + 14)</t>
  </si>
  <si>
    <t>TA0115</t>
  </si>
  <si>
    <t>16.</t>
  </si>
  <si>
    <t>Ændring i bruttopensionshensættelser</t>
  </si>
  <si>
    <t>TA0116</t>
  </si>
  <si>
    <t>17.</t>
  </si>
  <si>
    <t>Ændrings i genforsikringsandel af pensionshensættelser</t>
  </si>
  <si>
    <t>TA0117</t>
  </si>
  <si>
    <t>18.</t>
  </si>
  <si>
    <t>Ændring i pensionshensættelser f.e.r.</t>
  </si>
  <si>
    <t>TA0118</t>
  </si>
  <si>
    <t>19.</t>
  </si>
  <si>
    <t>Årets tilskrevne bonus</t>
  </si>
  <si>
    <t>TA0119</t>
  </si>
  <si>
    <t>20.</t>
  </si>
  <si>
    <t>Ændring i bonusudjævningshensættelser</t>
  </si>
  <si>
    <t>TA0120</t>
  </si>
  <si>
    <t>21.</t>
  </si>
  <si>
    <t>I alt bonus (19 + 20)</t>
  </si>
  <si>
    <t>TA0121</t>
  </si>
  <si>
    <t>22.</t>
  </si>
  <si>
    <t>Erhvervelsesomkostninger</t>
  </si>
  <si>
    <t>TA0122</t>
  </si>
  <si>
    <t>23.</t>
  </si>
  <si>
    <t>Administationsomkostninger</t>
  </si>
  <si>
    <t>TA0123</t>
  </si>
  <si>
    <t>24.</t>
  </si>
  <si>
    <t>Provisioner og gevinstandele fra genforsikringsvirksomheder</t>
  </si>
  <si>
    <t>TA0124</t>
  </si>
  <si>
    <t>25.</t>
  </si>
  <si>
    <t>I alt driftsomkostninger f.e.r. (22 + 23 + 24)</t>
  </si>
  <si>
    <t>TA0125</t>
  </si>
  <si>
    <t>26.</t>
  </si>
  <si>
    <t>Administrationsomkostninger i.f.m. investeringsvirksomhed</t>
  </si>
  <si>
    <t>TA0126</t>
  </si>
  <si>
    <t>27.</t>
  </si>
  <si>
    <t>Renteudgifter</t>
  </si>
  <si>
    <t>TA0127</t>
  </si>
  <si>
    <t>28.</t>
  </si>
  <si>
    <t xml:space="preserve">Realiserede tab på investeringsaktiver </t>
  </si>
  <si>
    <t>TA0128</t>
  </si>
  <si>
    <t>29.</t>
  </si>
  <si>
    <t>I alt udgif. I tilknytning til investeringsakt. (26 + 27 + 28)</t>
  </si>
  <si>
    <t>TA0129</t>
  </si>
  <si>
    <t>30.</t>
  </si>
  <si>
    <t>Urealiserede tab på investeringsaktiver</t>
  </si>
  <si>
    <t>TA0130</t>
  </si>
  <si>
    <t>31.</t>
  </si>
  <si>
    <t>Valutakursregulering</t>
  </si>
  <si>
    <t>TA0131</t>
  </si>
  <si>
    <t>32.</t>
  </si>
  <si>
    <t>Realrenteafgift</t>
  </si>
  <si>
    <t>TA0132</t>
  </si>
  <si>
    <t>33.</t>
  </si>
  <si>
    <t>Overført investeringsafkast</t>
  </si>
  <si>
    <t>TA0133</t>
  </si>
  <si>
    <t>34.</t>
  </si>
  <si>
    <t>Teknisk resultat (3 + 9 + 10 + 15 + 18 + 21 + 25 + 29 + 30 + 31 + 32 + 33)</t>
  </si>
  <si>
    <t>TA0134</t>
  </si>
  <si>
    <t>35.</t>
  </si>
  <si>
    <t>TA0135</t>
  </si>
  <si>
    <t>36.</t>
  </si>
  <si>
    <t>Andre ordinære indtægter</t>
  </si>
  <si>
    <t>TA0136</t>
  </si>
  <si>
    <t>37.</t>
  </si>
  <si>
    <t>Andre ordinære udgifter</t>
  </si>
  <si>
    <t>TA0137</t>
  </si>
  <si>
    <t>38.</t>
  </si>
  <si>
    <t>Ordinært resultat før skat (34 + 35 + 36 + 37)</t>
  </si>
  <si>
    <t>TA0138</t>
  </si>
  <si>
    <t>39.</t>
  </si>
  <si>
    <t>Ekstraordinære indtægter</t>
  </si>
  <si>
    <t>TA0139</t>
  </si>
  <si>
    <t>40.</t>
  </si>
  <si>
    <t>Ekstraordinære udgifter</t>
  </si>
  <si>
    <t>TA0140</t>
  </si>
  <si>
    <t>41.</t>
  </si>
  <si>
    <t>Resultat før skat (38 + 39 + 40)</t>
  </si>
  <si>
    <t>TA0141</t>
  </si>
  <si>
    <t>42.</t>
  </si>
  <si>
    <t>Skat</t>
  </si>
  <si>
    <t>TA0142</t>
  </si>
  <si>
    <t>43.</t>
  </si>
  <si>
    <t>Årets resultat (41 + 42)</t>
  </si>
  <si>
    <t>TA0143</t>
  </si>
  <si>
    <t>Balance</t>
  </si>
  <si>
    <t>Post</t>
  </si>
  <si>
    <t>Aktiver</t>
  </si>
  <si>
    <t>Immaterielle aktiver</t>
  </si>
  <si>
    <t>TA0201</t>
  </si>
  <si>
    <t>Grunde og bygninger</t>
  </si>
  <si>
    <t>TA0202</t>
  </si>
  <si>
    <t>Kapitalandele i tilknyttede virksomheder</t>
  </si>
  <si>
    <t>TA0203</t>
  </si>
  <si>
    <t>Udlån til tilknyttede virksomheder</t>
  </si>
  <si>
    <t>TA0204</t>
  </si>
  <si>
    <t>Kapitalandele i associerede virksomheder</t>
  </si>
  <si>
    <t>TA0205</t>
  </si>
  <si>
    <t>Udlån til associerede virksomheder</t>
  </si>
  <si>
    <t>TA0206</t>
  </si>
  <si>
    <t>I alt investeringer i tilknyttede og associerede virksomheder (3 + 4 + 5 + 6)</t>
  </si>
  <si>
    <t>TA0207</t>
  </si>
  <si>
    <t>Kapitalandele</t>
  </si>
  <si>
    <t>TA0208</t>
  </si>
  <si>
    <t>Investeringsforeningsandele</t>
  </si>
  <si>
    <t>TA0209</t>
  </si>
  <si>
    <t>Obligationer</t>
  </si>
  <si>
    <t>TA0210</t>
  </si>
  <si>
    <t>Andele i kollektive investeringer</t>
  </si>
  <si>
    <t>TA0211</t>
  </si>
  <si>
    <t>Pantesikrede udlån</t>
  </si>
  <si>
    <t>TA0212</t>
  </si>
  <si>
    <t>Andre udlån</t>
  </si>
  <si>
    <t>TA0213</t>
  </si>
  <si>
    <t>Indlån i kreditinstitutter</t>
  </si>
  <si>
    <t>TA0214</t>
  </si>
  <si>
    <t>Øvrige</t>
  </si>
  <si>
    <t>TA0215</t>
  </si>
  <si>
    <t>I alt andre finansielle investeringsaktiver (8 + 9 + 10 + 11 + 12 + 13 + 14 + 15)</t>
  </si>
  <si>
    <t>TA0216</t>
  </si>
  <si>
    <t>I alt investeringsaktiver (2 + 7 + 16)</t>
  </si>
  <si>
    <t>TA0217</t>
  </si>
  <si>
    <t>Tilgodehavender hos medlemmer</t>
  </si>
  <si>
    <t>TA0218</t>
  </si>
  <si>
    <t>Tilgodehavender hos forsikringsselskaber</t>
  </si>
  <si>
    <t>TA0219</t>
  </si>
  <si>
    <t>Tilgodehavender hos tilknyttede virksomheder</t>
  </si>
  <si>
    <t>TA0220</t>
  </si>
  <si>
    <t>Tilgodehavender hos associerede virksomheder</t>
  </si>
  <si>
    <t>TA0221</t>
  </si>
  <si>
    <t>Andre tilgodehavender</t>
  </si>
  <si>
    <t>TA0222</t>
  </si>
  <si>
    <t>I alt tilgodehavender (18 + 19 + 20 + 21 + 22)</t>
  </si>
  <si>
    <t>TA0223</t>
  </si>
  <si>
    <t>Inventar, edb-anlæg, biler m.v.</t>
  </si>
  <si>
    <t>TA0224</t>
  </si>
  <si>
    <t>Kassebeholdning og anfordringstilgodehavender</t>
  </si>
  <si>
    <t>TA0225</t>
  </si>
  <si>
    <t>TA0226</t>
  </si>
  <si>
    <t>I alt andre aktiver (24 + 25 + 26)</t>
  </si>
  <si>
    <t>TA0227</t>
  </si>
  <si>
    <t>Tilgodehavende renter samt optjent leje</t>
  </si>
  <si>
    <t>TA0228</t>
  </si>
  <si>
    <t>Andre periodeafgrænsningsposter</t>
  </si>
  <si>
    <t>TA0229</t>
  </si>
  <si>
    <t>I alt periodeafgrænsningsposter (28 + 29)</t>
  </si>
  <si>
    <t>TA0230</t>
  </si>
  <si>
    <t>I alt aktiver (1 + 17 + 23 + 27 + 30)</t>
  </si>
  <si>
    <t>TA0231</t>
  </si>
  <si>
    <t>Passiver</t>
  </si>
  <si>
    <t>Garantikapital</t>
  </si>
  <si>
    <t>TA0301</t>
  </si>
  <si>
    <t xml:space="preserve">2. </t>
  </si>
  <si>
    <t>Vedtægtsmæssige henlæggelser</t>
  </si>
  <si>
    <t>TA0302</t>
  </si>
  <si>
    <t>Andre henlæggelser</t>
  </si>
  <si>
    <t>TA0303</t>
  </si>
  <si>
    <t>I alt reserver (2 + 3)</t>
  </si>
  <si>
    <t>TA0304</t>
  </si>
  <si>
    <t>Overført overskud eller underskud</t>
  </si>
  <si>
    <t>TA0305</t>
  </si>
  <si>
    <t>I alt egenkapital (1 + 4 + 5)</t>
  </si>
  <si>
    <t>TA0306</t>
  </si>
  <si>
    <t>Efterstillede kapitalindskud</t>
  </si>
  <si>
    <t>TA0307</t>
  </si>
  <si>
    <t>Bruttopensionshensættelser</t>
  </si>
  <si>
    <t>TA0308</t>
  </si>
  <si>
    <t>Genforsikringsandel af pensionshensættelser</t>
  </si>
  <si>
    <t>TA0309</t>
  </si>
  <si>
    <t>Pensionshensættelser f.e.r. (8-9)</t>
  </si>
  <si>
    <t>TA0310</t>
  </si>
  <si>
    <t>Bruttoerstatningshensættelser</t>
  </si>
  <si>
    <t>TA0311</t>
  </si>
  <si>
    <t>Genforsikringsandel af erstatningshensættelser</t>
  </si>
  <si>
    <t>TA0312</t>
  </si>
  <si>
    <t>Erstatningshensættelser f.e.r. (11-12)</t>
  </si>
  <si>
    <t>TA0313</t>
  </si>
  <si>
    <t>Bonusudjævningshensættelser</t>
  </si>
  <si>
    <t>TA0314</t>
  </si>
  <si>
    <t>I alt pensionsmæssige hensættelser f.e.r. (10 + 13 + 14)</t>
  </si>
  <si>
    <t>TA0315</t>
  </si>
  <si>
    <t>Udskudt pensionsafkastsskat</t>
  </si>
  <si>
    <t>TA0316</t>
  </si>
  <si>
    <t>Hensættelser til pensioner og lignende forpligtelser</t>
  </si>
  <si>
    <t>TA0317</t>
  </si>
  <si>
    <t>Hensættelser til skatter</t>
  </si>
  <si>
    <t>TA0318</t>
  </si>
  <si>
    <t>Andre hensættelser</t>
  </si>
  <si>
    <t>TA0319</t>
  </si>
  <si>
    <t>I alt hensæt. til andre risici og omkostn. (16 + 17 + 18 + 19)</t>
  </si>
  <si>
    <t>TA0320</t>
  </si>
  <si>
    <t>Genforsikringsdepoter</t>
  </si>
  <si>
    <t>TA0321</t>
  </si>
  <si>
    <t>Gæld i forbindelse med genforsikring</t>
  </si>
  <si>
    <t>TA0322</t>
  </si>
  <si>
    <t>Obligationslån</t>
  </si>
  <si>
    <t>TA0323</t>
  </si>
  <si>
    <t>Konvertible gældsbreve</t>
  </si>
  <si>
    <t>TA0324</t>
  </si>
  <si>
    <t>Udbyttegivende gældsbreve</t>
  </si>
  <si>
    <t>TA0325</t>
  </si>
  <si>
    <t>Gæld til kreditinstitutter</t>
  </si>
  <si>
    <t>TA0326</t>
  </si>
  <si>
    <t>Gæld til tilknyttede virksomheder</t>
  </si>
  <si>
    <t>TA0327</t>
  </si>
  <si>
    <t>Gæld til associerede virksomheder</t>
  </si>
  <si>
    <t>TA0328</t>
  </si>
  <si>
    <t>Selskabsskat</t>
  </si>
  <si>
    <t>TA0329</t>
  </si>
  <si>
    <t>Anden gæld</t>
  </si>
  <si>
    <t>TA0330</t>
  </si>
  <si>
    <t>Udbytte for regnskabsåret</t>
  </si>
  <si>
    <t>TA0331</t>
  </si>
  <si>
    <t>I alt gæld (22 + 23 + 24 + 25 + 26 + 27 + 28 + 29 + 30 + 31)</t>
  </si>
  <si>
    <t>TA0332</t>
  </si>
  <si>
    <t>Periodeafgrænsningsposter</t>
  </si>
  <si>
    <t>TA0333</t>
  </si>
  <si>
    <t>I alt passiver (6 + 7 + 15 + 20 + 21 + 32 + 33)</t>
  </si>
  <si>
    <t>TA0334</t>
  </si>
  <si>
    <t>Arbejdstagernes Pensionskasse</t>
  </si>
  <si>
    <t>Ændring i bruttolivsforsikringshensættelser</t>
  </si>
  <si>
    <t>Realiserede tab på investeringsaktiver</t>
  </si>
  <si>
    <t>I alt udgif. i tilknytning til investeringsakt. (26 + 27 + 28)</t>
  </si>
  <si>
    <t>Pensionsafkastskat</t>
  </si>
  <si>
    <t>Tekninsk resultat (3 + 9 + 10 +  15 + 18 + 21 + 25 +  29 + 30 + 31 + 32 + 33)</t>
  </si>
  <si>
    <t>Forsikr.teknisk resultat af syge- og ulykkesforsikring</t>
  </si>
  <si>
    <t>Ordinært resultat før skat (34 + 35 + 36 + 37 + 38)</t>
  </si>
  <si>
    <t>Resultat før skat (39 + 40 + 41)</t>
  </si>
  <si>
    <t>44.</t>
  </si>
  <si>
    <t>Årets resultat (42 + 43)</t>
  </si>
  <si>
    <t>TA0144</t>
  </si>
  <si>
    <t>45.</t>
  </si>
  <si>
    <t>Bruttopræmier</t>
  </si>
  <si>
    <t>TA0145</t>
  </si>
  <si>
    <t>46.</t>
  </si>
  <si>
    <t>TA0146</t>
  </si>
  <si>
    <t>47.</t>
  </si>
  <si>
    <t>Ændring i bruttopræmiehensættelser</t>
  </si>
  <si>
    <t>TA0147</t>
  </si>
  <si>
    <t>48.</t>
  </si>
  <si>
    <t>Ændring i genforsikringsandel af præmiehensættelser</t>
  </si>
  <si>
    <t>TA0148</t>
  </si>
  <si>
    <t>49.</t>
  </si>
  <si>
    <t>Præmieindtægter f.e.r. (45 + 46 + 47 + 48)</t>
  </si>
  <si>
    <t>TA0149</t>
  </si>
  <si>
    <t>50.</t>
  </si>
  <si>
    <t>TA0150</t>
  </si>
  <si>
    <t>51.</t>
  </si>
  <si>
    <t>Udbetalte bruttoerstatninger</t>
  </si>
  <si>
    <t>TA0151</t>
  </si>
  <si>
    <t>52.</t>
  </si>
  <si>
    <t>TA0152</t>
  </si>
  <si>
    <t>53.</t>
  </si>
  <si>
    <t>Ændring i bruttoerstatningshensættelser</t>
  </si>
  <si>
    <t>TA0153</t>
  </si>
  <si>
    <t>54.</t>
  </si>
  <si>
    <t>TA0154</t>
  </si>
  <si>
    <t>55.</t>
  </si>
  <si>
    <t>Erstatningsudgifter f.e.r. (51 + 52 + 53 + 54)</t>
  </si>
  <si>
    <t>TA0155</t>
  </si>
  <si>
    <t>56.</t>
  </si>
  <si>
    <t>Ændring i andre forsikringsmæssige hensættelser f.e.r.</t>
  </si>
  <si>
    <t>TA0156</t>
  </si>
  <si>
    <t>57.</t>
  </si>
  <si>
    <t>Bonus og præmierabatter</t>
  </si>
  <si>
    <t>TA0157</t>
  </si>
  <si>
    <t>58.</t>
  </si>
  <si>
    <t>TA0158</t>
  </si>
  <si>
    <t>59.</t>
  </si>
  <si>
    <t>Administrationsomkostninger</t>
  </si>
  <si>
    <t>TA0159</t>
  </si>
  <si>
    <t>60.</t>
  </si>
  <si>
    <t>Provisioner og gevinstandele fra genforsikringsselskaber</t>
  </si>
  <si>
    <t>TA0160</t>
  </si>
  <si>
    <t>61.</t>
  </si>
  <si>
    <t>I alt forsikringsmæs. driftsomkostninger f.e.r. (58 + 59 + 60)</t>
  </si>
  <si>
    <t>TA0161</t>
  </si>
  <si>
    <t>62.</t>
  </si>
  <si>
    <t>Ændring i udjævningshensættelser</t>
  </si>
  <si>
    <t>TA0162</t>
  </si>
  <si>
    <t>63.</t>
  </si>
  <si>
    <t>Forsikringsteknisk resultat af syge- og ulykkesforsikring (49 + 50 + 55 + 56 + 57 + 61 + 62)</t>
  </si>
  <si>
    <t>TA0163</t>
  </si>
  <si>
    <t>Ændring i genforsikringsandel af pensionshensættelser</t>
  </si>
  <si>
    <t>Ændring i særlige bonusudjævningshensættelser</t>
  </si>
  <si>
    <t>I alt bonus (19 + 20 + 21)</t>
  </si>
  <si>
    <t>I alt driftsomkostninger f.e.r. (23 + 24 + 25)</t>
  </si>
  <si>
    <t>I alt udg. I tilknytn. til investeringsakt. (26 + 27 + 28)</t>
  </si>
  <si>
    <t>Teknisk resultat (3 + 9 + 10 + 15 + 18 + 22 + 26 + 30 + 31 + 32 + 33 + 34)</t>
  </si>
  <si>
    <t>Ordinært resultat før skat (35 + 36 + 37 + 38 + 39)</t>
  </si>
  <si>
    <t>Årets resultat (43 + 44)</t>
  </si>
  <si>
    <t>Præmieindtægter f.e.r. (46 + 47 + 48 + 49)</t>
  </si>
  <si>
    <t>Erstatningsudgifter f.e.r. (52 + 53 + 54 + 55)</t>
  </si>
  <si>
    <t>I alt forsikringsmæs. driftsomkostninger f.e.r. (59 + 60 + 61)</t>
  </si>
  <si>
    <t>64.</t>
  </si>
  <si>
    <t>Forsikringsteknisk resultat af syge- og ulykkesforsikring (50 + 51 + 56 + 57 + 58 + 62 + 63)</t>
  </si>
  <si>
    <t>TA0164</t>
  </si>
  <si>
    <t>Særlige bonusudjævningshensættelser</t>
  </si>
  <si>
    <t>I alt pensionsmæssige hensættelser f.e.r. (10 + 13 + 14 + 15)</t>
  </si>
  <si>
    <t>I alt hensæt. til andre risici og omkostn. (17 + 18 + 19 + 20)</t>
  </si>
  <si>
    <t>TA0335</t>
  </si>
  <si>
    <t xml:space="preserve">5. </t>
  </si>
  <si>
    <t>Indtægter fra associerede virksomheder</t>
  </si>
  <si>
    <t>Renteindtægter og udbytter mv.</t>
  </si>
  <si>
    <t>Ændring i pensionshensættelser f.e.r. (16 + 17)</t>
  </si>
  <si>
    <t>Ændring i kollektivt bonuspotentiale</t>
  </si>
  <si>
    <t>Ændring i særlige bonushensættelser</t>
  </si>
  <si>
    <t>Ændring i hensættelser for unit-linked kontrakter</t>
  </si>
  <si>
    <t>I alt driftsomkostninger f.e.r. (24 + 25 + 26)</t>
  </si>
  <si>
    <t>Administrationsomkostninger i.f.m.investeringsvirksomhed</t>
  </si>
  <si>
    <t>I alt udg. I tilkn.til investeringsaktiver (28 + 29 + 30)</t>
  </si>
  <si>
    <t>Teknisk resultat (3 + 9 + 10 + 15 + 18 + 22 + 23 + 27 + 31 + 32 + 33 + 34 + 35)</t>
  </si>
  <si>
    <t>Forsikr.teknisk resultat af syge- og ulyykesforsikring</t>
  </si>
  <si>
    <t>Ordinært resultat før skat (36 + 37 + 38 + 39 + 40)</t>
  </si>
  <si>
    <t>Resultat før skat (41 + 42 + 43)</t>
  </si>
  <si>
    <t>Årets resultat (44 + 45)</t>
  </si>
  <si>
    <t>Præmieindtægter f.e.r. (47 + 48 + 49 + 50)</t>
  </si>
  <si>
    <t>Erstatningsudgifter f.e.r. (53 + 54 + 55 + 56)</t>
  </si>
  <si>
    <t>I alt forsikringsmæs driftsomkostninger f.e.r. (60 + 61 + 62)</t>
  </si>
  <si>
    <t>65.</t>
  </si>
  <si>
    <t>Forsikringsteknisk resultat af syge- og ulykkesforsikring (51 + 52 + 57 + 58 + 59 + 63 + 64)</t>
  </si>
  <si>
    <t>TA0165</t>
  </si>
  <si>
    <t>Investeringsaktiver tilknyttet unit-linked forsikringer</t>
  </si>
  <si>
    <t>TA0232</t>
  </si>
  <si>
    <t>Genforsikringsandel</t>
  </si>
  <si>
    <t>Pensionshensættelser vedrørende syge- og ulykkesforsikring f.e.r. (8-9)</t>
  </si>
  <si>
    <t>Garanterede ydelser</t>
  </si>
  <si>
    <t>Bonuspotentiale på fremtidige præmier</t>
  </si>
  <si>
    <t>Bonuspotentiale på fri policeydelser</t>
  </si>
  <si>
    <t>Andre pensionsmæssige hensættelser</t>
  </si>
  <si>
    <t>Pensionshensættelser f.e.r. (11 + 12 + 13 + 14 - 15)</t>
  </si>
  <si>
    <t>Erstatningshensættelser f.e.r. (17-18)</t>
  </si>
  <si>
    <t>Kollektivt bonuspotentiale</t>
  </si>
  <si>
    <t>Hensættelser til bonus og præmierabatter vedrørende syge- og ulykkesforsiking</t>
  </si>
  <si>
    <t>Udjævningshensættelser vedrørende syge- og ulykkesforsikr.</t>
  </si>
  <si>
    <t>Andre forsikringsmæssige hensættelser f.e.r. vedrørende syge- og ulykkesforsikring</t>
  </si>
  <si>
    <t>Særlig bonushensættelser</t>
  </si>
  <si>
    <t>I alt pensionsmæssige hensættelser f.e.r. (10 + 16 + 19 + 20 + 21 + 22 + 23 + 24)</t>
  </si>
  <si>
    <t>Bruttohensættelser for unit-linked</t>
  </si>
  <si>
    <t>Hensættelser for unit-linked forsik. f.e.r. (26 - 27)</t>
  </si>
  <si>
    <t>I alt hensæt. til andre risici og omkostn. (29 + 30 + 31 + 32)</t>
  </si>
  <si>
    <t>TA0336</t>
  </si>
  <si>
    <t>TA0337</t>
  </si>
  <si>
    <t>TA0338</t>
  </si>
  <si>
    <t>TA0339</t>
  </si>
  <si>
    <t>TA0340</t>
  </si>
  <si>
    <t>TA0341</t>
  </si>
  <si>
    <t>TA0342</t>
  </si>
  <si>
    <t>TA0343</t>
  </si>
  <si>
    <t>TA0344</t>
  </si>
  <si>
    <t>I alt gæld (35 + 36 + 37 + 38 + 39 + 40 + 41 + 42 + 43 + 44)</t>
  </si>
  <si>
    <t>TA0345</t>
  </si>
  <si>
    <t>TA0346</t>
  </si>
  <si>
    <t>I alt passiver (6 + 7 + 25 + 28 + 33 + 34 + 45 + 46)</t>
  </si>
  <si>
    <t>TA0347</t>
  </si>
  <si>
    <t>Bruttopræmier/medlemsbidrag</t>
  </si>
  <si>
    <t>LT0101</t>
  </si>
  <si>
    <t>Afgivne forsikringspræmier</t>
  </si>
  <si>
    <t>LT0102</t>
  </si>
  <si>
    <t>Præmier/medlemsbidrag f.e.r. (1+2)</t>
  </si>
  <si>
    <t>LT0103</t>
  </si>
  <si>
    <t>LT0104</t>
  </si>
  <si>
    <t>LT0105</t>
  </si>
  <si>
    <t>Indtægter af investeringsejendomme</t>
  </si>
  <si>
    <t>LT0106</t>
  </si>
  <si>
    <t>LT0107</t>
  </si>
  <si>
    <t>Kursreguleringer</t>
  </si>
  <si>
    <t>LT0108</t>
  </si>
  <si>
    <t>LT0109</t>
  </si>
  <si>
    <t>Administrationsomkostninger i forbindelse med investeringsvirksomhed</t>
  </si>
  <si>
    <t>LT0110</t>
  </si>
  <si>
    <t>I alt investeringsafkast (4 + 5 + 6 + 7 + 8 + 9 + 10)</t>
  </si>
  <si>
    <t>LT0111</t>
  </si>
  <si>
    <t>Pensionsafkastsskat</t>
  </si>
  <si>
    <t>LT0112</t>
  </si>
  <si>
    <t>I alt investeringsafkast efter pensionsafkastskat (11 + 12)</t>
  </si>
  <si>
    <t>LT0113</t>
  </si>
  <si>
    <t>LT0114</t>
  </si>
  <si>
    <t>LT0115</t>
  </si>
  <si>
    <t>LT0116</t>
  </si>
  <si>
    <t>LT0117</t>
  </si>
  <si>
    <t>I alt forsikrings-/pensionsydelser f.e.r. (14 + 15 + 16 + 17)</t>
  </si>
  <si>
    <t>LT0118</t>
  </si>
  <si>
    <t>Ændring i livsforsikrings-/pensionshensættelser</t>
  </si>
  <si>
    <t>LT0119</t>
  </si>
  <si>
    <t>Ændrings i genforsikringsandel af livsforsikrings-/pensionshensættelser</t>
  </si>
  <si>
    <t>LT0120</t>
  </si>
  <si>
    <t>I alt ændring i livsforsikrings-/pensionshensættelser f.e.r. (19 + 20)</t>
  </si>
  <si>
    <t>LT0121</t>
  </si>
  <si>
    <t>LT0122</t>
  </si>
  <si>
    <t>LT0123</t>
  </si>
  <si>
    <t>LT0124</t>
  </si>
  <si>
    <t>I alt bonus (22 + 23 + 24)</t>
  </si>
  <si>
    <t>LT0125</t>
  </si>
  <si>
    <t>LT0126</t>
  </si>
  <si>
    <t>LT0127</t>
  </si>
  <si>
    <t>LT0128</t>
  </si>
  <si>
    <t>Refusion fra tilknyttede virksomheder</t>
  </si>
  <si>
    <t>LT0129</t>
  </si>
  <si>
    <t>LT0130</t>
  </si>
  <si>
    <t>I alt forsikrings-/pensionsmæssige driftsomkostninger f.e.r. (27 + 28 + 29 + 30)</t>
  </si>
  <si>
    <t>LT0131</t>
  </si>
  <si>
    <t>LT0132</t>
  </si>
  <si>
    <t>I alt forsikrings-/pensionsteknisk resultat (3 + 13 + 18 + 21 + 25 + 26 + 31 + 32)</t>
  </si>
  <si>
    <t>LT0133</t>
  </si>
  <si>
    <t>Forsikringsteknisk resultat af syge- og ulykkesforsikring</t>
  </si>
  <si>
    <t>LT0134</t>
  </si>
  <si>
    <t>Egenkapitalens investeringsafkast</t>
  </si>
  <si>
    <t>LT0135</t>
  </si>
  <si>
    <t>Andre indtægter</t>
  </si>
  <si>
    <t>LT0136</t>
  </si>
  <si>
    <t>Andre omkostninger</t>
  </si>
  <si>
    <t>LT0137</t>
  </si>
  <si>
    <t>Resultat af ophørte aktiviteter</t>
  </si>
  <si>
    <t>LT0138</t>
  </si>
  <si>
    <t>Resultat før skat (33 + 34 + 35 + 36 + 37 + 38)</t>
  </si>
  <si>
    <t>LT0139</t>
  </si>
  <si>
    <t>Skat/pensionsafkastskat for egenkapitalen</t>
  </si>
  <si>
    <t>LT0140</t>
  </si>
  <si>
    <t>Årets resultat (39 + 40)</t>
  </si>
  <si>
    <t>LT0141</t>
  </si>
  <si>
    <t>Syge- og ulykkesforsikring</t>
  </si>
  <si>
    <t>LT0142</t>
  </si>
  <si>
    <t xml:space="preserve">43. </t>
  </si>
  <si>
    <t>LT0143</t>
  </si>
  <si>
    <t>Ændring i præmiehensættelser</t>
  </si>
  <si>
    <t>LT0144</t>
  </si>
  <si>
    <t>LT0145</t>
  </si>
  <si>
    <t>Præmieindtægter f.e.r. (42 + 43 + 44 + 45)</t>
  </si>
  <si>
    <t>LT0146</t>
  </si>
  <si>
    <t>Forsikringsteknisk rente</t>
  </si>
  <si>
    <t>LT0147</t>
  </si>
  <si>
    <t>Udbetalte erstatninger</t>
  </si>
  <si>
    <t>LT0148</t>
  </si>
  <si>
    <t>LT0149</t>
  </si>
  <si>
    <t>LT0150</t>
  </si>
  <si>
    <t>LT0151</t>
  </si>
  <si>
    <t>Erstatningsudgifter f.e.r. (48 + 49 + 50 + 51)</t>
  </si>
  <si>
    <t>LT0152</t>
  </si>
  <si>
    <t>LT0153</t>
  </si>
  <si>
    <t>LT0154</t>
  </si>
  <si>
    <t>LT0155</t>
  </si>
  <si>
    <t>LT0156</t>
  </si>
  <si>
    <t>LT0157</t>
  </si>
  <si>
    <t>I alt forsikringsmæssige driftsomkostninger f.e.r. (55 + 56 + 57)</t>
  </si>
  <si>
    <t>LT0158</t>
  </si>
  <si>
    <t>Investeringsafkast af syge- og ulykkesforsikring</t>
  </si>
  <si>
    <t>LT0159</t>
  </si>
  <si>
    <t>Forsikringsteknisk resultat af syge- og ulykkesforsikring (46 + 47 + 52 + 53 + 54 + 58 + 59)</t>
  </si>
  <si>
    <t>LT0160</t>
  </si>
  <si>
    <t>LT0201</t>
  </si>
  <si>
    <t>Driftsmidler</t>
  </si>
  <si>
    <t>LT0202</t>
  </si>
  <si>
    <t>Domicilejendomme</t>
  </si>
  <si>
    <t>LT0203</t>
  </si>
  <si>
    <t>I alt materielle aktiver (2 + 3)</t>
  </si>
  <si>
    <t>LT0204</t>
  </si>
  <si>
    <t>Investeringsejendomme</t>
  </si>
  <si>
    <t>LT0205</t>
  </si>
  <si>
    <t>LT0206</t>
  </si>
  <si>
    <t>LT0207</t>
  </si>
  <si>
    <t>LT0208</t>
  </si>
  <si>
    <t>LT0209</t>
  </si>
  <si>
    <t>I alt investeringer i tilknyttede og associerede virksomheder (6 + 7 + 8 + 9)</t>
  </si>
  <si>
    <t>LT0210</t>
  </si>
  <si>
    <t>LT0211</t>
  </si>
  <si>
    <t>LT0212</t>
  </si>
  <si>
    <t>LT0213</t>
  </si>
  <si>
    <t>LT0214</t>
  </si>
  <si>
    <t>LT0215</t>
  </si>
  <si>
    <t>LT0216</t>
  </si>
  <si>
    <t>LT0217</t>
  </si>
  <si>
    <t>LT0218</t>
  </si>
  <si>
    <t>I alt andre finansielle investeringsaktiver (11 + 12 + 13 + 14 + 15 + 16 + 17 + 18)</t>
  </si>
  <si>
    <t>LT0219</t>
  </si>
  <si>
    <t>LT0220</t>
  </si>
  <si>
    <t>I alt investeringsaktiver (5 + 10 + 19 + 20)</t>
  </si>
  <si>
    <t>LT0221</t>
  </si>
  <si>
    <t>Investeringsaktiver tilknyttet unit-linked kontrakter</t>
  </si>
  <si>
    <t>LT0222</t>
  </si>
  <si>
    <t>Genforsikringsandele af livsforsikrings-/pensionshensættelser</t>
  </si>
  <si>
    <t>LT0223</t>
  </si>
  <si>
    <t>Genforsikringsandele af erstatningshensættelser</t>
  </si>
  <si>
    <t>LT0224</t>
  </si>
  <si>
    <t>Genforsikringsandele af øvrige</t>
  </si>
  <si>
    <t>LT0225</t>
  </si>
  <si>
    <t>I alt genforsikringsandele af de forsikringsmæssige hensættelser til forsikringskontrakter/pensionsaftaler (23 + 24 + 25)</t>
  </si>
  <si>
    <t>LT0226</t>
  </si>
  <si>
    <t>Tilgodehavender hos forsikringstagere/medlemmer</t>
  </si>
  <si>
    <t>LT0227</t>
  </si>
  <si>
    <t>Tilgodehavender hos forsikringsmæglere</t>
  </si>
  <si>
    <t>LT0228</t>
  </si>
  <si>
    <t>I alt tilgodehavender i forbindelse med direkte forsikringskontrakter (27 + 28)</t>
  </si>
  <si>
    <t>LT0229</t>
  </si>
  <si>
    <t>Tilgodehavender hos forsikringsvirksomheder</t>
  </si>
  <si>
    <t>LT0230</t>
  </si>
  <si>
    <t>LT0231</t>
  </si>
  <si>
    <t>LT0232</t>
  </si>
  <si>
    <t>LT0233</t>
  </si>
  <si>
    <t>I alt tilgodehavender (26 + 29  + 30 + 31 + 32 + 33)</t>
  </si>
  <si>
    <t>LT0234</t>
  </si>
  <si>
    <t>Midlertidigt overtagne aktiver</t>
  </si>
  <si>
    <t>LT0235</t>
  </si>
  <si>
    <t>Aktuelle skatteaktiver</t>
  </si>
  <si>
    <t>LT0236</t>
  </si>
  <si>
    <t>Udskudte skatteaktiver</t>
  </si>
  <si>
    <t>LT0237</t>
  </si>
  <si>
    <t>Likvide beholdninger</t>
  </si>
  <si>
    <t>LT0238</t>
  </si>
  <si>
    <t>LT0239</t>
  </si>
  <si>
    <t>I alt andre aktiver ( 35 + 36 + 37 + 38 + 39)</t>
  </si>
  <si>
    <t>LT0240</t>
  </si>
  <si>
    <t>LT0241</t>
  </si>
  <si>
    <t>LT0242</t>
  </si>
  <si>
    <t>I alt periodeafgrænsningsposter (40 + 41)</t>
  </si>
  <si>
    <t>LT0243</t>
  </si>
  <si>
    <t>I alt aktiver (1 + 4 + 21 + 22 + 34 + 40 + 43)</t>
  </si>
  <si>
    <t>LT0244</t>
  </si>
  <si>
    <t>Gæld</t>
  </si>
  <si>
    <t>Aktie- eller garantikapital</t>
  </si>
  <si>
    <t>LT0301</t>
  </si>
  <si>
    <t>Overkurs ved emission</t>
  </si>
  <si>
    <t>LT0302</t>
  </si>
  <si>
    <t>Opskrivningshenlæggelser</t>
  </si>
  <si>
    <t>LT0303</t>
  </si>
  <si>
    <t>Akkumuleret valutakursregulering af udenlandske enheder</t>
  </si>
  <si>
    <t>LT0304</t>
  </si>
  <si>
    <t>Akkumuleret værdiregulering af sikringsinstrumenter ved sikring af betalingsstrømme</t>
  </si>
  <si>
    <t>LT0305</t>
  </si>
  <si>
    <t>Øvrige værdireguleringer</t>
  </si>
  <si>
    <t>LT0306</t>
  </si>
  <si>
    <t>I alt akkumulerede værdiændringer (3 + 4 + 5 + 6)</t>
  </si>
  <si>
    <t>LT0307</t>
  </si>
  <si>
    <t>Sikkerhedsfond</t>
  </si>
  <si>
    <t>LT0308</t>
  </si>
  <si>
    <t>LT0309</t>
  </si>
  <si>
    <t>LT0310</t>
  </si>
  <si>
    <t>I alt reserver (8 + 9 + 10)</t>
  </si>
  <si>
    <t>LT0311</t>
  </si>
  <si>
    <t>LT0312</t>
  </si>
  <si>
    <t>I alt egenkapital (1 + 2 + 7 + 11 + 12)</t>
  </si>
  <si>
    <t>LT0313</t>
  </si>
  <si>
    <t>Heraf foreslået udbytte</t>
  </si>
  <si>
    <t>LT0314</t>
  </si>
  <si>
    <t>Ansvarlig lånekapital</t>
  </si>
  <si>
    <t>LT0315</t>
  </si>
  <si>
    <t>Garanteret ydelser</t>
  </si>
  <si>
    <t>LT0316</t>
  </si>
  <si>
    <t>Bonuspotentiale på fremtidige præmier/medlemsbidrag</t>
  </si>
  <si>
    <t>LT0317</t>
  </si>
  <si>
    <t>Bonuspotentiale på fripoliceydelser/hvilende pensioner</t>
  </si>
  <si>
    <t>LT0318</t>
  </si>
  <si>
    <t>Livsforsikrings-/pensionsmæssige hensættelser (16 + 17 + 18)</t>
  </si>
  <si>
    <t>LT0319</t>
  </si>
  <si>
    <t>Erstatningshensættelser</t>
  </si>
  <si>
    <t>LT0320</t>
  </si>
  <si>
    <t>LT0321</t>
  </si>
  <si>
    <t>Hensættelser til bonus og præmierabatter</t>
  </si>
  <si>
    <t>LT0322</t>
  </si>
  <si>
    <t>Særlige bonushensættelser</t>
  </si>
  <si>
    <t>LT0323</t>
  </si>
  <si>
    <t>Hensættelser til unit-linked kontrakter</t>
  </si>
  <si>
    <t>LT0324</t>
  </si>
  <si>
    <t>Andre forsikrings-/pensionsmæssige hensættelser</t>
  </si>
  <si>
    <t>LT0325</t>
  </si>
  <si>
    <t>I alt hensættelser til forsikrings- og investeringskontrakter (19 + 20 + 21 + 22 + 23 + 24 + 25)</t>
  </si>
  <si>
    <t>LT0326</t>
  </si>
  <si>
    <t>Udskudt pensionsafkastskat</t>
  </si>
  <si>
    <t>LT0327</t>
  </si>
  <si>
    <t>Pensioner og lignende forpligtelser</t>
  </si>
  <si>
    <t>LT0328</t>
  </si>
  <si>
    <t>Udskudte skatteforpligtelser</t>
  </si>
  <si>
    <t>LT0329</t>
  </si>
  <si>
    <t>LT0330</t>
  </si>
  <si>
    <t>I alt hensatte forpligtelser (27 + 28 + 29 + 30)</t>
  </si>
  <si>
    <t>LT0331</t>
  </si>
  <si>
    <t>LT0332</t>
  </si>
  <si>
    <t>Gæld i forbindelse med direkte forsikring</t>
  </si>
  <si>
    <t>LT0333</t>
  </si>
  <si>
    <t>LT0334</t>
  </si>
  <si>
    <t>LT0335</t>
  </si>
  <si>
    <t>LT0336</t>
  </si>
  <si>
    <t>LT0337</t>
  </si>
  <si>
    <t>LT0338</t>
  </si>
  <si>
    <t>LT0339</t>
  </si>
  <si>
    <t>LT0340</t>
  </si>
  <si>
    <t>Aktuelle skatteforpligtelser</t>
  </si>
  <si>
    <t>LT0341</t>
  </si>
  <si>
    <t>Midlertidigt overtagne forpligtelser</t>
  </si>
  <si>
    <t>LT0342</t>
  </si>
  <si>
    <t>LT0343</t>
  </si>
  <si>
    <t>I alt gæld (33 + 34 + 35 + 36 + 37 + 38 + 39 + 40 + 41 + 42 + 43)</t>
  </si>
  <si>
    <t>LT0344</t>
  </si>
  <si>
    <t>LT0345</t>
  </si>
  <si>
    <t>I alt passiver (13 + 15 + 26 + 31 + 32 + 44 + 45)</t>
  </si>
  <si>
    <t>LT0346</t>
  </si>
  <si>
    <t>Præmier/medlemsbidrag f.e.r. (1 + 2)</t>
  </si>
  <si>
    <t>I alt forsikrings-/pensionsydelser f.e.r. (13 + 14)</t>
  </si>
  <si>
    <t>Ændring i genforsikringsandel af livsforsikrings-/pensionshensættelser</t>
  </si>
  <si>
    <t>I alt ændring i livsforsikrings-/pensionshensættelser f.e.r. (16 + 17)</t>
  </si>
  <si>
    <t>Ændring i fortjenstmargen</t>
  </si>
  <si>
    <t>Ændring i overskudskapital</t>
  </si>
  <si>
    <t>I alt forsikrings-/pensionsmæssige driftsomkostninger f.e.r. (21 + 22 + 23 + 24)</t>
  </si>
  <si>
    <t>Forsikrings-/pensionsteknisk resultat (3 + 11 + 12 + 15 + 18 + 19 + 20 + 25 + 26)</t>
  </si>
  <si>
    <t>Resultat før skat (27 + 28 + 29 + 30 + 31 + 32)</t>
  </si>
  <si>
    <t>Årets resultat (33 + 34)</t>
  </si>
  <si>
    <t>Ændring i fortjenstmargen og risikomargen</t>
  </si>
  <si>
    <t>I alt præmieindtægter f.e.r. (36 + 37 + 38 + 39 + 40)</t>
  </si>
  <si>
    <t>Ændring i risikomargen</t>
  </si>
  <si>
    <t>Erstatningsudgifter f.e.r. (43 + 44 + 45 + 46 + 47)</t>
  </si>
  <si>
    <t>I alt forsikringsmæssige driftsomkostninger f.e.r. (50 + 51 + 52)</t>
  </si>
  <si>
    <r>
      <rPr>
        <sz val="10"/>
        <color theme="1"/>
        <rFont val="Ariel"/>
      </rPr>
      <t>(</t>
    </r>
    <r>
      <rPr>
        <i/>
        <sz val="10"/>
        <color theme="1"/>
        <rFont val="Ariel"/>
      </rPr>
      <t>1.000 kr.</t>
    </r>
    <r>
      <rPr>
        <sz val="10"/>
        <color theme="1"/>
        <rFont val="Ariel"/>
      </rPr>
      <t>)</t>
    </r>
  </si>
  <si>
    <t>Investeringsaktiver tilknyttet markedsrenteprodukter</t>
  </si>
  <si>
    <t>Genforsikringsandele af præmiehensættelser</t>
  </si>
  <si>
    <t>I alt genforsikringsandele af hensættelser til forsikringskontrakter/pensionsaftaler (23 + 24 + 25 + 26)</t>
  </si>
  <si>
    <t>I alt tilgodehavender i forbindelse med direkte forsikringskontrakter (28 + 29)</t>
  </si>
  <si>
    <t>I alt tilgodehavender (27 + 30 + 31 + 32 + 33 + 34)</t>
  </si>
  <si>
    <t>Aktiver i midlertidig besiddelse</t>
  </si>
  <si>
    <t>I alt andre aktiver (36 + 37 + 38 + 39 + 40)</t>
  </si>
  <si>
    <t>I alt periodeafgrænsningsposter (42 + 43)</t>
  </si>
  <si>
    <t>I alt aktiver (1 + 4 + 21 + 22 + 35 + 41 + 44)</t>
  </si>
  <si>
    <t>I alt akkumulerede værdiændringer (48 + 49 + 50 + 51)</t>
  </si>
  <si>
    <t>I alt reserver (53 + 54 + 55)</t>
  </si>
  <si>
    <t>Foreslået udbytte</t>
  </si>
  <si>
    <t>Minoritetsinteresser</t>
  </si>
  <si>
    <t>I alt egenkapital (46 + 47 + 52 + 56 + 57 + 58 + 59)</t>
  </si>
  <si>
    <t>Overskudskapital</t>
  </si>
  <si>
    <t>Anden ansvarlig lånekapital</t>
  </si>
  <si>
    <t>I alt ansvarlig lånekapital (61 + 62)</t>
  </si>
  <si>
    <t>Præmiehensættelser</t>
  </si>
  <si>
    <t>Fortjenstmargen på skadesforsikringskontrakter</t>
  </si>
  <si>
    <t>66.</t>
  </si>
  <si>
    <t>67.</t>
  </si>
  <si>
    <t>Individuelle bonuspotentialer</t>
  </si>
  <si>
    <t>68.</t>
  </si>
  <si>
    <t>Kollektive bonuspotentialer</t>
  </si>
  <si>
    <t>69.</t>
  </si>
  <si>
    <t>Risikomargen på gennemsnitsrenteprodukter</t>
  </si>
  <si>
    <t>70.</t>
  </si>
  <si>
    <t>I alt hensættelser til gennemsnitsrenteprodukter (66 + 67 + 68 + 69)</t>
  </si>
  <si>
    <t>71.</t>
  </si>
  <si>
    <t>Hensættelser til markedsrenteprodukter</t>
  </si>
  <si>
    <t>72.</t>
  </si>
  <si>
    <t>Risikomargen på markedsrenteprodukter</t>
  </si>
  <si>
    <t>73.</t>
  </si>
  <si>
    <t>I alt hensættelser til markedsrenteprodukter (71 + 72)</t>
  </si>
  <si>
    <t>74.</t>
  </si>
  <si>
    <t>I alt livsforsikrings-/pensionshensættelser (70 + 73)</t>
  </si>
  <si>
    <t>75.</t>
  </si>
  <si>
    <t>Fortjenstmargen på livsforsikringer og investeringskontrakter</t>
  </si>
  <si>
    <t>76.</t>
  </si>
  <si>
    <t>Erstatningshensættelser (anvendes kun i forbindelse med skadesforsikring)</t>
  </si>
  <si>
    <t>77.</t>
  </si>
  <si>
    <t>Risikomargen på skadesforsikringskontrakter</t>
  </si>
  <si>
    <t>78.</t>
  </si>
  <si>
    <t>79.</t>
  </si>
  <si>
    <t>I alt hensættelser til forsikrings- og investeringskontrakter (64 + 65 + 74 + 75 + 76 + 77 + 78 )</t>
  </si>
  <si>
    <t>80.</t>
  </si>
  <si>
    <t>81.</t>
  </si>
  <si>
    <t>82.</t>
  </si>
  <si>
    <t>83.</t>
  </si>
  <si>
    <t>I alt hensatte forpligtelser (80 + 81 + 82)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</si>
  <si>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</si>
  <si>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</si>
  <si>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</si>
  <si>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</si>
  <si>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</si>
  <si>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</si>
  <si>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</si>
  <si>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</si>
  <si>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</si>
  <si>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</si>
  <si>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</si>
  <si>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</si>
  <si>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</si>
  <si>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I alt gæld (85 + 86 + 87 + 88 + 89 + 90 + 91 + 92 + 93 + 94 + 95)</t>
  </si>
  <si>
    <t>97.</t>
  </si>
  <si>
    <t>98.</t>
  </si>
  <si>
    <t>I alt passiver (60 + 63 + 79 + 83 + 84 + 96 + 97)</t>
  </si>
  <si>
    <r>
      <t>(</t>
    </r>
    <r>
      <rPr>
        <i/>
        <sz val="10"/>
        <color theme="1"/>
        <rFont val="Ariel"/>
      </rPr>
      <t>1.000 kr.</t>
    </r>
    <r>
      <rPr>
        <sz val="10"/>
        <color theme="1"/>
        <rFont val="Ariel"/>
      </rPr>
      <t>)</t>
    </r>
  </si>
  <si>
    <t>Reg.nr.</t>
  </si>
  <si>
    <t>Tværgående pensionskasse</t>
  </si>
  <si>
    <t>Arkitekternes Pensionskasse</t>
  </si>
  <si>
    <t>BANKPENSION, Pensionskasse for Finansansatte</t>
  </si>
  <si>
    <t>Danske civil- og akademiingeniørers Pensionskasse</t>
  </si>
  <si>
    <t>Finanssektorens Pensionskasse</t>
  </si>
  <si>
    <t>Juristernes og Økonomernes Pensionskasse</t>
  </si>
  <si>
    <t>Lægernes Pensionskasse</t>
  </si>
  <si>
    <t>MP Pension, Pensionskassen for magistre og psykologer</t>
  </si>
  <si>
    <t>Pensionskassen for amtsvejmænd m. fl.</t>
  </si>
  <si>
    <t>Pensionskassen for Apotekere og Farmaceuter</t>
  </si>
  <si>
    <t>Pensionskassen for Bioanalytikere</t>
  </si>
  <si>
    <t>Pensionskassen for Børne- og Ungdomspædagoger</t>
  </si>
  <si>
    <t>Pensionskassen for Farmakonomer</t>
  </si>
  <si>
    <t>Pensionskassen for Håndværk og Industri</t>
  </si>
  <si>
    <t>Pensionskassen for Jordbrugsakademikere og Dyrlæger</t>
  </si>
  <si>
    <t>Pensionskassen for Jordemødre</t>
  </si>
  <si>
    <t>Pensionskassen for Kontorpersonale</t>
  </si>
  <si>
    <t>Pensionskassen for Kost- og Ernæringsfaglige</t>
  </si>
  <si>
    <t>Pensionskassen for Kvindelige arbejdere og Specialarbejdere</t>
  </si>
  <si>
    <t>Pensionskassen for Lægesekretærer</t>
  </si>
  <si>
    <t>Pensionskassen for Nærings- og Nydelsesmiddelområdet</t>
  </si>
  <si>
    <t>Pensionskassen for portører</t>
  </si>
  <si>
    <t>Pensionskassen for Socialrådgivere, Socialpædagoger og kontorpersonale</t>
  </si>
  <si>
    <t>Pensionskassen for Sundhedsfaglige</t>
  </si>
  <si>
    <t>Pensionskassen for Sygeplejersker og Lægesekretærer</t>
  </si>
  <si>
    <t>Pensionskassen for teknikum- og diplomingeniører</t>
  </si>
  <si>
    <t>Pensionskassen for trafikfunktionærer og amtsvejmænd m.fl.</t>
  </si>
  <si>
    <t>Pensionskassen for Værkstedsfunktionærer i Jernet</t>
  </si>
  <si>
    <t>Pensionskassen PENSAM</t>
  </si>
  <si>
    <t>Sparekassernes Afviklingspensionskasse</t>
  </si>
  <si>
    <t>REGNR</t>
  </si>
  <si>
    <t>REGNPER</t>
  </si>
  <si>
    <t>i 2000</t>
  </si>
  <si>
    <t>ADNAVN</t>
  </si>
  <si>
    <t>Pensionskassen for Socialrådgivere, Socialpædagoger og Kontorpersonale</t>
  </si>
  <si>
    <t>i 2001</t>
  </si>
  <si>
    <t>Vælg tværgående pensionskasse</t>
  </si>
  <si>
    <t>i 2002</t>
  </si>
  <si>
    <t>i 2003-2004</t>
  </si>
  <si>
    <t>i 2005-2015</t>
  </si>
  <si>
    <t>Bal_AkPa_ALTot</t>
  </si>
  <si>
    <t>Bal_AkPa_AkX</t>
  </si>
  <si>
    <t>Bal_AkPa_AkSf</t>
  </si>
  <si>
    <t>Bal_AkPa_AGk</t>
  </si>
  <si>
    <t>Bal_AkPa_OKap</t>
  </si>
  <si>
    <t>Bal_AkPa_ObL</t>
  </si>
  <si>
    <t>Bal_AkPa_AktTot</t>
  </si>
  <si>
    <t>Bal_AkPa_AkXTot</t>
  </si>
  <si>
    <t>Bal_AkPa_LBe</t>
  </si>
  <si>
    <t>Bal_AkPa_invAn</t>
  </si>
  <si>
    <t>Bal_AkPa_iEjd</t>
  </si>
  <si>
    <t>Bal_AkPa_iakTot</t>
  </si>
  <si>
    <t>Bal_AkPa_iakTM</t>
  </si>
  <si>
    <t>Bal_AkPa_HMrp</t>
  </si>
  <si>
    <t>Bal_AkPa_HGTot</t>
  </si>
  <si>
    <t>Bal_AkPa_HFTot</t>
  </si>
  <si>
    <t>Bal_AkPa_HFiTot</t>
  </si>
  <si>
    <t>Bal_AkPa_HBP</t>
  </si>
  <si>
    <t>Bal_AkPa_GY</t>
  </si>
  <si>
    <t>Bal_AkPa_GTv</t>
  </si>
  <si>
    <t>Bal_AkPa_GTot</t>
  </si>
  <si>
    <t>Bal_AkPa_GKre</t>
  </si>
  <si>
    <t>Bal_AkPa_GGf</t>
  </si>
  <si>
    <t>Bal_AkPa_GfTot</t>
  </si>
  <si>
    <t>Bal_AkPa_GfEh</t>
  </si>
  <si>
    <t>Bal_AkPa_GDF</t>
  </si>
  <si>
    <t>Bal_AkPa_FUb</t>
  </si>
  <si>
    <t>Bal_AkPa_FmLi</t>
  </si>
  <si>
    <t>Bal_AkPa_FinTot</t>
  </si>
  <si>
    <t>Bal_AkPa_EkTot</t>
  </si>
  <si>
    <t>Bal_AkPa_EhS</t>
  </si>
  <si>
    <t>Bal_AkPa_invTot</t>
  </si>
  <si>
    <t>Bal_AkPa_Kapa</t>
  </si>
  <si>
    <t>Bal_AkPa_Dm</t>
  </si>
  <si>
    <t>Bal_AkPa_KapAv</t>
  </si>
  <si>
    <t>Bal_AkPa_KapTv</t>
  </si>
  <si>
    <t>Bal_AkPa_AVTot</t>
  </si>
  <si>
    <t>Bal_AkPa_LPTot</t>
  </si>
  <si>
    <t>Bal_AkPa_MATot</t>
  </si>
  <si>
    <t>Bal_AkPa_ASa</t>
  </si>
  <si>
    <t>Bal_AkPa_MrpTot</t>
  </si>
  <si>
    <t>Bal_AkPa_AnLk</t>
  </si>
  <si>
    <t>Bal_AkPa_XG</t>
  </si>
  <si>
    <t>Res_RSU_BeY</t>
  </si>
  <si>
    <t>Res_SEh_BeY</t>
  </si>
  <si>
    <t>Res_SEk_BeY</t>
  </si>
  <si>
    <t>Bal_AkPa_TTv</t>
  </si>
  <si>
    <t>Res_ResTot_BeY</t>
  </si>
  <si>
    <t>Bal_AkPa_PapTot</t>
  </si>
  <si>
    <t>Res_IndE_BeY</t>
  </si>
  <si>
    <t>Bal_AkPa_Sif</t>
  </si>
  <si>
    <t>Res_Eom_BeY</t>
  </si>
  <si>
    <t>Res_RTv_BeY</t>
  </si>
  <si>
    <t>Res_SAdm_BeY</t>
  </si>
  <si>
    <t>Res_FPTot_BeY</t>
  </si>
  <si>
    <t>Bal_AkPa_TFv</t>
  </si>
  <si>
    <t>Bal_AkPa_TrL</t>
  </si>
  <si>
    <t>Res_PGG_BeY</t>
  </si>
  <si>
    <t>Res_RiU_BeY</t>
  </si>
  <si>
    <t>Bal_AkPa_XHen</t>
  </si>
  <si>
    <t>Res_SDTot_BeY</t>
  </si>
  <si>
    <t>Res_SFR_BeY</t>
  </si>
  <si>
    <t>Res_SGP_BeY</t>
  </si>
  <si>
    <t>Bal_AkPa_Xinv</t>
  </si>
  <si>
    <t>Res_GLP_BeY</t>
  </si>
  <si>
    <t>Res_AdmV_BeY</t>
  </si>
  <si>
    <t>Bal_AkPa_TTot</t>
  </si>
  <si>
    <t>Res_AFp_BeY</t>
  </si>
  <si>
    <t>Res_MGd_BeY</t>
  </si>
  <si>
    <t>Bal_AkPa_PasTot</t>
  </si>
  <si>
    <t>Res_Okap_BeY</t>
  </si>
  <si>
    <t>Res_Pas_BeY</t>
  </si>
  <si>
    <t>Bal_AkPa_RmS</t>
  </si>
  <si>
    <t>Bal_AkPa_XPap</t>
  </si>
  <si>
    <t>Bal_AkPa_USf</t>
  </si>
  <si>
    <t>Res_RfSTot_BeY</t>
  </si>
  <si>
    <t>Res_ROA_BeY</t>
  </si>
  <si>
    <t>Res_Rug_BeY</t>
  </si>
  <si>
    <t>Res_SB_BeY</t>
  </si>
  <si>
    <t>Bal_AkPa_TDFTot</t>
  </si>
  <si>
    <t>Res_SETot_BeY</t>
  </si>
  <si>
    <t>Res_iaTot_BeY</t>
  </si>
  <si>
    <t>Bal_AkPa_PUd</t>
  </si>
  <si>
    <t>Bal_AkPa_TFtM</t>
  </si>
  <si>
    <t>Res_IndA_BeY</t>
  </si>
  <si>
    <t>Bal_AkPa_XTh</t>
  </si>
  <si>
    <t>Bal_AkPa_Xud</t>
  </si>
  <si>
    <t>Res_IndT_BeY</t>
  </si>
  <si>
    <t>Bal_AkPa_ResTot</t>
  </si>
  <si>
    <t>Res_Kurs_BeY</t>
  </si>
  <si>
    <t>Res_LP_BeY</t>
  </si>
  <si>
    <t>Res_LPTot_BeY</t>
  </si>
  <si>
    <t>Bal_AkPa_Pap</t>
  </si>
  <si>
    <t>Res_SGEh_BeY</t>
  </si>
  <si>
    <t>Res_Oia_BeY</t>
  </si>
  <si>
    <t>Res_Aom_BeY</t>
  </si>
  <si>
    <t>Res_BM_BeY</t>
  </si>
  <si>
    <t>Res_PMTot_BeY</t>
  </si>
  <si>
    <t>Bal_AkPa_USa</t>
  </si>
  <si>
    <t>Res_DTot_BeY</t>
  </si>
  <si>
    <t>Res_Ekia_BeY</t>
  </si>
  <si>
    <t>Bal_AkPa_Phs</t>
  </si>
  <si>
    <t>Res_Fm_BeY</t>
  </si>
  <si>
    <t>Bal_AkPa_OvUn</t>
  </si>
  <si>
    <t>Res_SAF_BeY</t>
  </si>
  <si>
    <t>Res_SEom_BeY</t>
  </si>
  <si>
    <t>Res_SBP_BeY</t>
  </si>
  <si>
    <t>Res_YTot_BeY</t>
  </si>
  <si>
    <t>Res_UbY_BeY</t>
  </si>
  <si>
    <t>Res_SMG_BeY</t>
  </si>
  <si>
    <t>Res_Xind_BeY</t>
  </si>
  <si>
    <t>Res_SRm_BeY</t>
  </si>
  <si>
    <t>Res_SPTot_BeY</t>
  </si>
  <si>
    <t>Res_SPh_BeY</t>
  </si>
  <si>
    <t>Res_SSU_BeY</t>
  </si>
  <si>
    <t>Res_SUE_BeY</t>
  </si>
  <si>
    <t>Res_SPGG_BeY</t>
  </si>
  <si>
    <t>Res_SRTot_BeY</t>
  </si>
  <si>
    <t>Res_Xomk_BeY</t>
  </si>
  <si>
    <t>Bal_AkPa_KoBp</t>
  </si>
  <si>
    <t>Bal_AkPa_inBp</t>
  </si>
  <si>
    <t>Bal_AkPa_AnKi</t>
  </si>
  <si>
    <t>Bal_AkPa_AkMB</t>
  </si>
  <si>
    <t>Bal_AkPa_OhL</t>
  </si>
  <si>
    <t>Bal_AkPa_OgL</t>
  </si>
  <si>
    <t>Bal_AkPa_KonG</t>
  </si>
  <si>
    <t>Bal_AkPa_OEm</t>
  </si>
  <si>
    <t>Bal_AkPa_iKre</t>
  </si>
  <si>
    <t>Bal_AkPa_iak</t>
  </si>
  <si>
    <t>Bal_AkPa_Gfx</t>
  </si>
  <si>
    <t>Bal_AkPa_GfPh</t>
  </si>
  <si>
    <t>Bal_AkPa_GfLP</t>
  </si>
  <si>
    <t>Bal_AkPa_Gfdep</t>
  </si>
  <si>
    <t>Bal_AkPa_Gfd</t>
  </si>
  <si>
    <t>Bal_AkPa_GAv</t>
  </si>
  <si>
    <t>Bal_AkPa_Dejd</t>
  </si>
  <si>
    <t>Bal_AkPa_AVUE</t>
  </si>
  <si>
    <t>Bal_AkPa_AVSB</t>
  </si>
  <si>
    <t>Bal_AkPa_MOF</t>
  </si>
  <si>
    <t>Bal_AkPa_UAv</t>
  </si>
  <si>
    <t>Bal_AkPa_TAv</t>
  </si>
  <si>
    <t>Bal_AkPa_XVr</t>
  </si>
  <si>
    <t>Bal_AkPa_UdG</t>
  </si>
  <si>
    <t>Bal_AkPa_TFm</t>
  </si>
  <si>
    <t>Bal_AkPa_VeH</t>
  </si>
  <si>
    <t>Res_SFRm_BeY</t>
  </si>
  <si>
    <t>Bal_AkPa_PLF</t>
  </si>
  <si>
    <t>Bal_AkPa_RmGp</t>
  </si>
  <si>
    <t>Bal_AkPa_RMrp</t>
  </si>
  <si>
    <t>Bal_AkPa_UTv</t>
  </si>
  <si>
    <t>Bal_AkPa_XH</t>
  </si>
  <si>
    <t>Bal_AkPa_FmS</t>
  </si>
  <si>
    <t>Bal_AkPa_Mi</t>
  </si>
  <si>
    <t>Juristernes &amp; Økonomernes Pensionskasse</t>
  </si>
  <si>
    <t>Pensionskassen PenSam</t>
  </si>
  <si>
    <t>i 2016</t>
  </si>
  <si>
    <t xml:space="preserve">Forsikringsteknisk resultat af syge- og ulykkesforsikring (41 + 42 + 48 + 49 + 53 + 54)
</t>
  </si>
  <si>
    <t>MP Pension - Pensionskassen for Magistre &amp; Psykologer</t>
  </si>
  <si>
    <t>Lægernes Pension - pensionskassen for læger</t>
  </si>
  <si>
    <t>Bankpension, Pensionskasse for Finansansatte</t>
  </si>
  <si>
    <t xml:space="preserve">De tværgående pensionskasser er anført under deres seneste navn, uagtet at de evt. har skiftet navn og/eller ejere undervejs i perioden.
Ud for hver post i resultatopgørelsen og balancen er der anført en feltkode, TAxxxx, LTxxxx eller ekempelvis Res_xxx_BeY. Disse feltkoder er benyttet i fanerne "Data_X". Feltkoderne kan også henføres til indberetningsskemaerne TA, LT og FHI, som har været anvendt ved indsendelse af regnskabsdata til Finanstilsynet i de respektive perioder. </t>
  </si>
  <si>
    <t>Pensionskassen Arkitekter &amp; Designere</t>
  </si>
  <si>
    <t>ref_date</t>
  </si>
  <si>
    <t>regnr</t>
  </si>
  <si>
    <t>navn</t>
  </si>
  <si>
    <t>Res_Kurs_BeY</t>
  </si>
  <si>
    <t>Res_RSU_BeY</t>
  </si>
  <si>
    <t>Res_Ekia_BeY</t>
  </si>
  <si>
    <t>Res_SPGG_BeY</t>
  </si>
  <si>
    <t>Res_LP_BeY</t>
  </si>
  <si>
    <t>Res_GLP_BeY</t>
  </si>
  <si>
    <t>Res_Eom_BeY</t>
  </si>
  <si>
    <t>Res_IndT_BeY</t>
  </si>
  <si>
    <t>Res_IndA_BeY</t>
  </si>
  <si>
    <t>Res_RiU_BeY</t>
  </si>
  <si>
    <t>Res_iaTot_BeY</t>
  </si>
  <si>
    <t>Res_SFRm_BeY</t>
  </si>
  <si>
    <t>Res_SB_BeY</t>
  </si>
  <si>
    <t>Res_Xomk_BeY</t>
  </si>
  <si>
    <t>Res_SGP_BeY</t>
  </si>
  <si>
    <t>Res_SRTot_BeY</t>
  </si>
  <si>
    <t>Res_AdmV_BeY</t>
  </si>
  <si>
    <t>Res_LPTot_BeY</t>
  </si>
  <si>
    <t>Res_Fm_BeY</t>
  </si>
  <si>
    <t>Res_DTot_BeY</t>
  </si>
  <si>
    <t>Res_SGEh_BeY</t>
  </si>
  <si>
    <t>Res_YTot_BeY</t>
  </si>
  <si>
    <t>Res_PMTot_BeY</t>
  </si>
  <si>
    <t>Res_SEk_BeY</t>
  </si>
  <si>
    <t>Res_SFR_BeY</t>
  </si>
  <si>
    <t>Res_Pas_BeY</t>
  </si>
  <si>
    <t>Res_RfSTot_BeY</t>
  </si>
  <si>
    <t>Res_SAF_BeY</t>
  </si>
  <si>
    <t>Res_SBP_BeY</t>
  </si>
  <si>
    <t>Res_FPTot_BeY</t>
  </si>
  <si>
    <t>Res_SUE_BeY</t>
  </si>
  <si>
    <t>Res_SETot_BeY</t>
  </si>
  <si>
    <t>Res_UbY_BeY</t>
  </si>
  <si>
    <t>Res_MGd_BeY</t>
  </si>
  <si>
    <t>Res_SMG_BeY</t>
  </si>
  <si>
    <t>Res_SRm_BeY</t>
  </si>
  <si>
    <t>Res_IndE_BeY</t>
  </si>
  <si>
    <t>Res_Aom_BeY</t>
  </si>
  <si>
    <t>Res_BM_BeY</t>
  </si>
  <si>
    <t>Res_SAdm_BeY</t>
  </si>
  <si>
    <t>Res_PGG_BeY</t>
  </si>
  <si>
    <t>Res_ROA_BeY</t>
  </si>
  <si>
    <t>Res_SPh_BeY</t>
  </si>
  <si>
    <t>Res_SPTot_BeY</t>
  </si>
  <si>
    <t>Res_Oia_BeY</t>
  </si>
  <si>
    <t>Res_SEh_BeY</t>
  </si>
  <si>
    <t>Res_SDTot_BeY</t>
  </si>
  <si>
    <t>Res_Okap_BeY</t>
  </si>
  <si>
    <t>Res_SSU_BeY</t>
  </si>
  <si>
    <t>Res_RTv_BeY</t>
  </si>
  <si>
    <t>Res_Xind_BeY</t>
  </si>
  <si>
    <t>Res_Rug_BeY</t>
  </si>
  <si>
    <t>Res_AFp_BeY</t>
  </si>
  <si>
    <t>Res_SEom_BeY</t>
  </si>
  <si>
    <t>Res_ResTot_BeY</t>
  </si>
  <si>
    <t>Bal_AkPa_AGk</t>
  </si>
  <si>
    <t>Bal_AkPa_AkMB</t>
  </si>
  <si>
    <t>Bal_AkPa_AkSf</t>
  </si>
  <si>
    <t>Bal_AkPa_AktTot</t>
  </si>
  <si>
    <t>Bal_AkPa_AkX</t>
  </si>
  <si>
    <t>Bal_AkPa_AkXTot</t>
  </si>
  <si>
    <t>Bal_AkPa_ALTot</t>
  </si>
  <si>
    <t>Bal_AkPa_AnKi</t>
  </si>
  <si>
    <t>Bal_AkPa_AnLk</t>
  </si>
  <si>
    <t>Bal_AkPa_ASa</t>
  </si>
  <si>
    <t>Bal_AkPa_AVSB</t>
  </si>
  <si>
    <t>Bal_AkPa_AVTot</t>
  </si>
  <si>
    <t>Bal_AkPa_AVUE</t>
  </si>
  <si>
    <t>Bal_AkPa_Dejd</t>
  </si>
  <si>
    <t>Bal_AkPa_Dm</t>
  </si>
  <si>
    <t>Bal_AkPa_EhS</t>
  </si>
  <si>
    <t>Bal_AkPa_EkTot</t>
  </si>
  <si>
    <t>Bal_AkPa_FinTot</t>
  </si>
  <si>
    <t>Bal_AkPa_FmLi</t>
  </si>
  <si>
    <t>Bal_AkPa_FmS</t>
  </si>
  <si>
    <t>Bal_AkPa_FUb</t>
  </si>
  <si>
    <t>Bal_AkPa_GAv</t>
  </si>
  <si>
    <t>Bal_AkPa_GDF</t>
  </si>
  <si>
    <t>Bal_AkPa_Gfd</t>
  </si>
  <si>
    <t>Bal_AkPa_Gfdep</t>
  </si>
  <si>
    <t>Bal_AkPa_GfEh</t>
  </si>
  <si>
    <t>Bal_AkPa_GfLP</t>
  </si>
  <si>
    <t>Bal_AkPa_GfPh</t>
  </si>
  <si>
    <t>Bal_AkPa_GfTot</t>
  </si>
  <si>
    <t>Bal_AkPa_Gfx</t>
  </si>
  <si>
    <t>Bal_AkPa_GGf</t>
  </si>
  <si>
    <t>Bal_AkPa_GKre</t>
  </si>
  <si>
    <t>Bal_AkPa_GTot</t>
  </si>
  <si>
    <t>Bal_AkPa_GTv</t>
  </si>
  <si>
    <t>Bal_AkPa_GY</t>
  </si>
  <si>
    <t>Bal_AkPa_HBP</t>
  </si>
  <si>
    <t>Bal_AkPa_HFiTot</t>
  </si>
  <si>
    <t>Bal_AkPa_HFTot</t>
  </si>
  <si>
    <t>Bal_AkPa_HGTot</t>
  </si>
  <si>
    <t>Bal_AkPa_HMrp</t>
  </si>
  <si>
    <t>Bal_AkPa_iak</t>
  </si>
  <si>
    <t>Bal_AkPa_iakTM</t>
  </si>
  <si>
    <t>Bal_AkPa_iakTot</t>
  </si>
  <si>
    <t>Bal_AkPa_iEjd</t>
  </si>
  <si>
    <t>Bal_AkPa_iKre</t>
  </si>
  <si>
    <t>Bal_AkPa_inBp</t>
  </si>
  <si>
    <t>Bal_AkPa_invAn</t>
  </si>
  <si>
    <t>Bal_AkPa_invTot</t>
  </si>
  <si>
    <t>Bal_AkPa_Kapa</t>
  </si>
  <si>
    <t>Bal_AkPa_KapAv</t>
  </si>
  <si>
    <t>Bal_AkPa_KapTv</t>
  </si>
  <si>
    <t>Bal_AkPa_KoBp</t>
  </si>
  <si>
    <t>Bal_AkPa_KonG</t>
  </si>
  <si>
    <t>Bal_AkPa_LBe</t>
  </si>
  <si>
    <t>Bal_AkPa_LPTot</t>
  </si>
  <si>
    <t>Bal_AkPa_MATot</t>
  </si>
  <si>
    <t>Bal_AkPa_Mi</t>
  </si>
  <si>
    <t>Bal_AkPa_MOF</t>
  </si>
  <si>
    <t>Bal_AkPa_MrpTot</t>
  </si>
  <si>
    <t>Bal_AkPa_ObL</t>
  </si>
  <si>
    <t>Bal_AkPa_OEm</t>
  </si>
  <si>
    <t>Bal_AkPa_OgL</t>
  </si>
  <si>
    <t>Bal_AkPa_OhL</t>
  </si>
  <si>
    <t>Bal_AkPa_OKap</t>
  </si>
  <si>
    <t>Bal_AkPa_OvUn</t>
  </si>
  <si>
    <t>Bal_AkPa_Pap</t>
  </si>
  <si>
    <t>Bal_AkPa_PapTot</t>
  </si>
  <si>
    <t>Bal_AkPa_PasTot</t>
  </si>
  <si>
    <t>Bal_AkPa_Phs</t>
  </si>
  <si>
    <t>Bal_AkPa_PLF</t>
  </si>
  <si>
    <t>Bal_AkPa_PUd</t>
  </si>
  <si>
    <t>Bal_AkPa_ResTot</t>
  </si>
  <si>
    <t>Bal_AkPa_RmGp</t>
  </si>
  <si>
    <t>Bal_AkPa_RMrp</t>
  </si>
  <si>
    <t>Bal_AkPa_RmS</t>
  </si>
  <si>
    <t>Bal_AkPa_Sif</t>
  </si>
  <si>
    <t>Bal_AkPa_TAv</t>
  </si>
  <si>
    <t>Bal_AkPa_TDFTot</t>
  </si>
  <si>
    <t>Bal_AkPa_TFm</t>
  </si>
  <si>
    <t>Bal_AkPa_TFtM</t>
  </si>
  <si>
    <t>Bal_AkPa_TFv</t>
  </si>
  <si>
    <t>Bal_AkPa_TrL</t>
  </si>
  <si>
    <t>Bal_AkPa_TTot</t>
  </si>
  <si>
    <t>Bal_AkPa_TTv</t>
  </si>
  <si>
    <t>Bal_AkPa_UAv</t>
  </si>
  <si>
    <t>Bal_AkPa_UdG</t>
  </si>
  <si>
    <t>Bal_AkPa_USa</t>
  </si>
  <si>
    <t>Bal_AkPa_USf</t>
  </si>
  <si>
    <t>Bal_AkPa_UTv</t>
  </si>
  <si>
    <t>Bal_AkPa_VeH</t>
  </si>
  <si>
    <t>Bal_AkPa_XG</t>
  </si>
  <si>
    <t>Bal_AkPa_XH</t>
  </si>
  <si>
    <t>Bal_AkPa_XHen</t>
  </si>
  <si>
    <t>Bal_AkPa_Xinv</t>
  </si>
  <si>
    <t>Bal_AkPa_XPap</t>
  </si>
  <si>
    <t>Bal_AkPa_XTh</t>
  </si>
  <si>
    <t>Bal_AkPa_Xud</t>
  </si>
  <si>
    <t>Bal_AkPa_XVr</t>
  </si>
  <si>
    <t>201612</t>
  </si>
  <si>
    <t>Danske civil- og akademiingeniørers Pensionskasse</t>
  </si>
  <si>
    <t>Pensionskassen for Sundhedsfaglige</t>
  </si>
  <si>
    <t>Pensionskassen Arkitekter &amp; Designere</t>
  </si>
  <si>
    <t>Pensionskassen for teknikum- og diplomingeniører</t>
  </si>
  <si>
    <t>Pensionskassen for Jordbrugsakademikere og Dyrlæger</t>
  </si>
  <si>
    <t>P+, Pensionskassen for Akademikere</t>
  </si>
  <si>
    <t>AkademikerPension - Akademikernes Pensionskasse</t>
  </si>
  <si>
    <t>Pensionskassen for Sygeplejersker og Lægesekretærer</t>
  </si>
  <si>
    <t>Pensionskassen for Farmakonomer</t>
  </si>
  <si>
    <t>Pensionskassen PenSam</t>
  </si>
  <si>
    <t>Pensionskassen For Socialrådgivere , Socialpædagoger Og Kontorpersonale</t>
  </si>
  <si>
    <t>Pædagogernes Pension - pensionskassen for pædagoger</t>
  </si>
  <si>
    <t>LÆGERNES PENSION - pensionskassen for læger</t>
  </si>
  <si>
    <t>201712</t>
  </si>
  <si>
    <t>201812</t>
  </si>
  <si>
    <t>201912</t>
  </si>
  <si>
    <t>202012</t>
  </si>
  <si>
    <t>202112</t>
  </si>
  <si>
    <t>202212</t>
  </si>
  <si>
    <t>202312</t>
  </si>
  <si>
    <t>202412</t>
  </si>
  <si>
    <t>Regnskaber 2016 - 2024</t>
  </si>
  <si>
    <t>Tværgående pensionskassers regnskaber i perioden 2000 - 2024</t>
  </si>
  <si>
    <t>Oversigt over tværgående pensionskasser i perioden 2000 - 2024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</si>
</sst>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22"/>
      <color rgb="FF990000"/>
      <name val="Constantia"/>
      <family val="1"/>
    </font>
    <font>
      <i/>
      <sz val="10"/>
      <color theme="1"/>
      <name val="Arial"/>
      <family val="2"/>
    </font>
    <font>
      <sz val="10.5"/>
      <color theme="1"/>
      <name val="Arial"/>
      <family val="2"/>
    </font>
    <font>
      <sz val="8"/>
      <color theme="4"/>
      <name val="Wingdings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b/>
      <sz val="18"/>
      <color theme="4"/>
      <name val="Constantia"/>
      <family val="1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8"/>
      <color theme="4"/>
      <name val="Constantia"/>
      <family val="1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el"/>
    </font>
    <font>
      <b/>
      <sz val="10"/>
      <color theme="1"/>
      <name val="Ariel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b/>
      <sz val="18"/>
      <color rgb="FF990000"/>
      <name val="Constantia"/>
      <family val="1"/>
    </font>
    <font>
      <i/>
      <sz val="10"/>
      <name val="Arial"/>
      <family val="2"/>
    </font>
    <font>
      <sz val="10"/>
      <name val="Arial"/>
      <family val="2"/>
    </font>
    <font>
      <i/>
      <sz val="10"/>
      <color theme="1"/>
      <name val="Arie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7D7D7D"/>
      </top>
      <bottom style="thin">
        <color rgb="FF7D7D7D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7D7D7D"/>
      </left>
      <right style="thin">
        <color rgb="FF7D7D7D"/>
      </right>
      <top style="thin">
        <color rgb="FF7D7D7D"/>
      </top>
      <bottom/>
      <diagonal/>
    </border>
    <border>
      <left style="thin">
        <color rgb="FF7D7D7D"/>
      </left>
      <right style="thin">
        <color rgb="FF7D7D7D"/>
      </right>
      <top/>
      <bottom style="thin">
        <color rgb="FF7D7D7D"/>
      </bottom>
      <diagonal/>
    </border>
    <border>
      <left/>
      <right style="thin">
        <color rgb="FF7D7D7D"/>
      </right>
      <top style="thin">
        <color rgb="FF7D7D7D"/>
      </top>
      <bottom/>
      <diagonal/>
    </border>
    <border>
      <left/>
      <right/>
      <top/>
      <bottom style="thin">
        <color rgb="FF7D7D7D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3" fontId="1" fillId="2" borderId="0" xfId="0" applyNumberFormat="1" applyFont="1" applyFill="1" applyProtection="1">
      <protection hidden="1"/>
    </xf>
    <xf numFmtId="3" fontId="1" fillId="3" borderId="0" xfId="0" applyNumberFormat="1" applyFont="1" applyFill="1" applyProtection="1">
      <protection hidden="1"/>
    </xf>
    <xf numFmtId="3" fontId="1" fillId="0" borderId="0" xfId="0" applyNumberFormat="1" applyFont="1" applyProtection="1">
      <protection hidden="1"/>
    </xf>
    <xf numFmtId="3" fontId="1" fillId="3" borderId="0" xfId="0" applyNumberFormat="1" applyFont="1" applyFill="1"/>
    <xf numFmtId="3" fontId="4" fillId="0" borderId="0" xfId="0" applyNumberFormat="1" applyFont="1" applyProtection="1">
      <protection hidden="1"/>
    </xf>
    <xf numFmtId="3" fontId="3" fillId="0" borderId="0" xfId="0" applyNumberFormat="1" applyFont="1" applyAlignment="1" applyProtection="1">
      <alignment horizontal="left" vertical="top"/>
      <protection hidden="1"/>
    </xf>
    <xf numFmtId="3" fontId="5" fillId="3" borderId="0" xfId="0" applyNumberFormat="1" applyFont="1" applyFill="1" applyAlignment="1" applyProtection="1">
      <alignment horizontal="center" vertical="center"/>
      <protection hidden="1"/>
    </xf>
    <xf numFmtId="3" fontId="4" fillId="3" borderId="0" xfId="0" applyNumberFormat="1" applyFont="1" applyFill="1" applyProtection="1">
      <protection hidden="1"/>
    </xf>
    <xf numFmtId="3" fontId="6" fillId="3" borderId="0" xfId="0" applyNumberFormat="1" applyFont="1" applyFill="1" applyProtection="1">
      <protection hidden="1"/>
    </xf>
    <xf numFmtId="3" fontId="1" fillId="2" borderId="0" xfId="0" applyNumberFormat="1" applyFont="1" applyFill="1" applyAlignment="1" applyProtection="1">
      <alignment horizontal="center" vertical="center"/>
      <protection hidden="1"/>
    </xf>
    <xf numFmtId="3" fontId="7" fillId="3" borderId="0" xfId="0" applyNumberFormat="1" applyFont="1" applyFill="1" applyProtection="1">
      <protection hidden="1"/>
    </xf>
    <xf numFmtId="3" fontId="8" fillId="4" borderId="0" xfId="0" applyNumberFormat="1" applyFont="1" applyFill="1" applyProtection="1">
      <protection hidden="1"/>
    </xf>
    <xf numFmtId="3" fontId="9" fillId="2" borderId="0" xfId="0" applyNumberFormat="1" applyFont="1" applyFill="1" applyProtection="1">
      <protection hidden="1"/>
    </xf>
    <xf numFmtId="3" fontId="10" fillId="2" borderId="0" xfId="0" applyNumberFormat="1" applyFont="1" applyFill="1" applyAlignment="1" applyProtection="1">
      <alignment horizontal="center"/>
      <protection hidden="1"/>
    </xf>
    <xf numFmtId="3" fontId="8" fillId="4" borderId="0" xfId="0" applyNumberFormat="1" applyFont="1" applyFill="1" applyAlignment="1" applyProtection="1">
      <alignment horizontal="left" vertical="center"/>
      <protection hidden="1"/>
    </xf>
    <xf numFmtId="3" fontId="12" fillId="4" borderId="0" xfId="0" applyNumberFormat="1" applyFont="1" applyFill="1" applyProtection="1">
      <protection hidden="1"/>
    </xf>
    <xf numFmtId="3" fontId="12" fillId="4" borderId="2" xfId="0" applyNumberFormat="1" applyFont="1" applyFill="1" applyBorder="1" applyAlignment="1" applyProtection="1">
      <alignment horizontal="center" vertical="center"/>
      <protection hidden="1"/>
    </xf>
    <xf numFmtId="3" fontId="12" fillId="4" borderId="2" xfId="0" applyNumberFormat="1" applyFont="1" applyFill="1" applyBorder="1" applyAlignment="1" applyProtection="1">
      <alignment horizontal="center"/>
      <protection hidden="1"/>
    </xf>
    <xf numFmtId="3" fontId="3" fillId="3" borderId="0" xfId="0" applyNumberFormat="1" applyFont="1" applyFill="1" applyProtection="1">
      <protection hidden="1"/>
    </xf>
    <xf numFmtId="3" fontId="11" fillId="3" borderId="3" xfId="0" applyNumberFormat="1" applyFont="1" applyFill="1" applyBorder="1" applyAlignment="1" applyProtection="1">
      <alignment horizontal="left" vertical="top"/>
      <protection hidden="1"/>
    </xf>
    <xf numFmtId="3" fontId="10" fillId="2" borderId="0" xfId="0" applyNumberFormat="1" applyFont="1" applyFill="1" applyProtection="1">
      <protection hidden="1"/>
    </xf>
    <xf numFmtId="3" fontId="11" fillId="2" borderId="3" xfId="0" applyNumberFormat="1" applyFont="1" applyFill="1" applyBorder="1" applyAlignment="1" applyProtection="1">
      <alignment horizontal="right" vertical="center"/>
      <protection hidden="1"/>
    </xf>
    <xf numFmtId="3" fontId="10" fillId="3" borderId="3" xfId="0" applyNumberFormat="1" applyFont="1" applyFill="1" applyBorder="1" applyAlignment="1" applyProtection="1">
      <alignment horizontal="left" vertical="top"/>
      <protection hidden="1"/>
    </xf>
    <xf numFmtId="3" fontId="11" fillId="3" borderId="4" xfId="0" applyNumberFormat="1" applyFont="1" applyFill="1" applyBorder="1" applyAlignment="1" applyProtection="1">
      <alignment horizontal="left" vertical="center"/>
      <protection hidden="1"/>
    </xf>
    <xf numFmtId="3" fontId="10" fillId="3" borderId="4" xfId="0" applyNumberFormat="1" applyFont="1" applyFill="1" applyBorder="1" applyAlignment="1" applyProtection="1">
      <alignment horizontal="left" vertical="center"/>
      <protection hidden="1"/>
    </xf>
    <xf numFmtId="3" fontId="11" fillId="3" borderId="5" xfId="0" applyNumberFormat="1" applyFont="1" applyFill="1" applyBorder="1" applyAlignment="1" applyProtection="1">
      <alignment horizontal="center" vertical="center"/>
      <protection hidden="1"/>
    </xf>
    <xf numFmtId="3" fontId="10" fillId="3" borderId="0" xfId="0" applyNumberFormat="1" applyFont="1" applyFill="1" applyProtection="1">
      <protection hidden="1"/>
    </xf>
    <xf numFmtId="3" fontId="11" fillId="3" borderId="6" xfId="0" applyNumberFormat="1" applyFont="1" applyFill="1" applyBorder="1" applyAlignment="1" applyProtection="1">
      <alignment horizontal="left" vertical="center"/>
      <protection hidden="1"/>
    </xf>
    <xf numFmtId="3" fontId="11" fillId="3" borderId="2" xfId="0" applyNumberFormat="1" applyFont="1" applyFill="1" applyBorder="1" applyAlignment="1" applyProtection="1">
      <alignment horizontal="left" vertical="center"/>
      <protection locked="0" hidden="1"/>
    </xf>
    <xf numFmtId="3" fontId="10" fillId="3" borderId="6" xfId="0" applyNumberFormat="1" applyFont="1" applyFill="1" applyBorder="1" applyAlignment="1" applyProtection="1">
      <alignment horizontal="left" vertical="center"/>
      <protection hidden="1"/>
    </xf>
    <xf numFmtId="3" fontId="10" fillId="3" borderId="6" xfId="0" applyNumberFormat="1" applyFont="1" applyFill="1" applyBorder="1" applyProtection="1">
      <protection hidden="1"/>
    </xf>
    <xf numFmtId="3" fontId="3" fillId="3" borderId="6" xfId="0" applyNumberFormat="1" applyFont="1" applyFill="1" applyBorder="1" applyProtection="1">
      <protection hidden="1"/>
    </xf>
    <xf numFmtId="3" fontId="1" fillId="3" borderId="6" xfId="0" applyNumberFormat="1" applyFont="1" applyFill="1" applyBorder="1" applyProtection="1">
      <protection hidden="1"/>
    </xf>
    <xf numFmtId="3" fontId="11" fillId="3" borderId="6" xfId="0" applyNumberFormat="1" applyFont="1" applyFill="1" applyBorder="1" applyAlignment="1" applyProtection="1">
      <alignment horizontal="center"/>
      <protection hidden="1"/>
    </xf>
    <xf numFmtId="3" fontId="11" fillId="3" borderId="7" xfId="0" applyNumberFormat="1" applyFont="1" applyFill="1" applyBorder="1" applyAlignment="1" applyProtection="1">
      <alignment horizontal="left" vertical="center"/>
      <protection hidden="1"/>
    </xf>
    <xf numFmtId="3" fontId="10" fillId="3" borderId="7" xfId="0" applyNumberFormat="1" applyFont="1" applyFill="1" applyBorder="1" applyAlignment="1" applyProtection="1">
      <alignment horizontal="left" vertical="center"/>
      <protection hidden="1"/>
    </xf>
    <xf numFmtId="3" fontId="3" fillId="3" borderId="7" xfId="0" applyNumberFormat="1" applyFont="1" applyFill="1" applyBorder="1" applyProtection="1">
      <protection hidden="1"/>
    </xf>
    <xf numFmtId="3" fontId="10" fillId="3" borderId="7" xfId="0" applyNumberFormat="1" applyFont="1" applyFill="1" applyBorder="1" applyProtection="1">
      <protection hidden="1"/>
    </xf>
    <xf numFmtId="3" fontId="11" fillId="3" borderId="8" xfId="0" applyNumberFormat="1" applyFont="1" applyFill="1" applyBorder="1" applyAlignment="1" applyProtection="1">
      <alignment horizontal="center" vertical="center"/>
      <protection hidden="1"/>
    </xf>
    <xf numFmtId="3" fontId="11" fillId="2" borderId="0" xfId="0" applyNumberFormat="1" applyFont="1" applyFill="1" applyProtection="1">
      <protection hidden="1"/>
    </xf>
    <xf numFmtId="3" fontId="3" fillId="3" borderId="8" xfId="0" applyNumberFormat="1" applyFont="1" applyFill="1" applyBorder="1" applyAlignment="1" applyProtection="1">
      <alignment horizontal="center" vertical="center"/>
      <protection hidden="1"/>
    </xf>
    <xf numFmtId="3" fontId="3" fillId="3" borderId="0" xfId="0" applyNumberFormat="1" applyFont="1" applyFill="1" applyAlignment="1" applyProtection="1">
      <alignment horizontal="center" vertical="center"/>
      <protection hidden="1"/>
    </xf>
    <xf numFmtId="3" fontId="11" fillId="2" borderId="0" xfId="0" applyNumberFormat="1" applyFont="1" applyFill="1" applyAlignment="1" applyProtection="1">
      <alignment horizontal="center"/>
      <protection hidden="1"/>
    </xf>
    <xf numFmtId="3" fontId="10" fillId="2" borderId="0" xfId="0" applyNumberFormat="1" applyFont="1" applyFill="1" applyAlignment="1" applyProtection="1">
      <alignment horizontal="left" vertical="top"/>
      <protection hidden="1"/>
    </xf>
    <xf numFmtId="3" fontId="10" fillId="2" borderId="0" xfId="0" applyNumberFormat="1" applyFont="1" applyFill="1" applyAlignment="1" applyProtection="1">
      <alignment horizontal="left" vertical="center"/>
      <protection hidden="1"/>
    </xf>
    <xf numFmtId="3" fontId="11" fillId="2" borderId="0" xfId="0" applyNumberFormat="1" applyFont="1" applyFill="1" applyAlignment="1" applyProtection="1">
      <alignment horizontal="center" vertical="center"/>
      <protection hidden="1"/>
    </xf>
    <xf numFmtId="3" fontId="11" fillId="3" borderId="10" xfId="0" applyNumberFormat="1" applyFont="1" applyFill="1" applyBorder="1" applyAlignment="1" applyProtection="1">
      <alignment horizontal="center"/>
      <protection hidden="1"/>
    </xf>
    <xf numFmtId="3" fontId="13" fillId="2" borderId="0" xfId="0" applyNumberFormat="1" applyFont="1" applyFill="1" applyAlignment="1" applyProtection="1">
      <alignment horizontal="center"/>
      <protection hidden="1"/>
    </xf>
    <xf numFmtId="3" fontId="11" fillId="3" borderId="11" xfId="0" applyNumberFormat="1" applyFont="1" applyFill="1" applyBorder="1" applyAlignment="1" applyProtection="1">
      <alignment horizontal="center"/>
      <protection hidden="1"/>
    </xf>
    <xf numFmtId="3" fontId="11" fillId="2" borderId="0" xfId="0" applyNumberFormat="1" applyFont="1" applyFill="1" applyAlignment="1" applyProtection="1">
      <alignment horizontal="right" vertical="center"/>
      <protection hidden="1"/>
    </xf>
    <xf numFmtId="3" fontId="10" fillId="2" borderId="3" xfId="0" applyNumberFormat="1" applyFont="1" applyFill="1" applyBorder="1" applyAlignment="1" applyProtection="1">
      <alignment horizontal="right" vertical="center"/>
      <protection hidden="1"/>
    </xf>
    <xf numFmtId="3" fontId="11" fillId="2" borderId="0" xfId="0" applyNumberFormat="1" applyFont="1" applyFill="1" applyAlignment="1" applyProtection="1">
      <alignment horizontal="left" vertical="center"/>
      <protection hidden="1"/>
    </xf>
    <xf numFmtId="3" fontId="11" fillId="2" borderId="12" xfId="0" applyNumberFormat="1" applyFont="1" applyFill="1" applyBorder="1" applyAlignment="1" applyProtection="1">
      <alignment horizontal="left" vertical="center"/>
      <protection hidden="1"/>
    </xf>
    <xf numFmtId="3" fontId="11" fillId="2" borderId="12" xfId="0" applyNumberFormat="1" applyFont="1" applyFill="1" applyBorder="1" applyAlignment="1" applyProtection="1">
      <alignment horizontal="right" vertical="center"/>
      <protection hidden="1"/>
    </xf>
    <xf numFmtId="3" fontId="11" fillId="3" borderId="0" xfId="0" applyNumberFormat="1" applyFont="1" applyFill="1" applyAlignment="1" applyProtection="1">
      <alignment horizontal="left" vertical="center"/>
      <protection hidden="1"/>
    </xf>
    <xf numFmtId="3" fontId="11" fillId="3" borderId="6" xfId="0" applyNumberFormat="1" applyFont="1" applyFill="1" applyBorder="1" applyAlignment="1" applyProtection="1">
      <alignment horizontal="left" vertical="top"/>
      <protection hidden="1"/>
    </xf>
    <xf numFmtId="3" fontId="11" fillId="2" borderId="6" xfId="0" applyNumberFormat="1" applyFont="1" applyFill="1" applyBorder="1" applyAlignment="1" applyProtection="1">
      <alignment horizontal="right" vertical="center"/>
      <protection hidden="1"/>
    </xf>
    <xf numFmtId="3" fontId="10" fillId="3" borderId="6" xfId="0" applyNumberFormat="1" applyFont="1" applyFill="1" applyBorder="1" applyAlignment="1" applyProtection="1">
      <alignment horizontal="left" vertical="top"/>
      <protection hidden="1"/>
    </xf>
    <xf numFmtId="3" fontId="10" fillId="3" borderId="0" xfId="0" applyNumberFormat="1" applyFont="1" applyFill="1" applyAlignment="1" applyProtection="1">
      <alignment horizontal="left" vertical="center"/>
      <protection hidden="1"/>
    </xf>
    <xf numFmtId="3" fontId="11" fillId="3" borderId="13" xfId="0" applyNumberFormat="1" applyFont="1" applyFill="1" applyBorder="1" applyAlignment="1" applyProtection="1">
      <alignment horizontal="center" vertical="center"/>
      <protection hidden="1"/>
    </xf>
    <xf numFmtId="3" fontId="3" fillId="3" borderId="13" xfId="0" applyNumberFormat="1" applyFont="1" applyFill="1" applyBorder="1" applyAlignment="1" applyProtection="1">
      <alignment horizontal="center" vertical="center"/>
      <protection hidden="1"/>
    </xf>
    <xf numFmtId="3" fontId="10" fillId="2" borderId="6" xfId="0" applyNumberFormat="1" applyFont="1" applyFill="1" applyBorder="1" applyAlignment="1" applyProtection="1">
      <alignment horizontal="right" vertical="center"/>
      <protection hidden="1"/>
    </xf>
    <xf numFmtId="3" fontId="11" fillId="3" borderId="6" xfId="0" applyNumberFormat="1" applyFont="1" applyFill="1" applyBorder="1" applyAlignment="1" applyProtection="1">
      <alignment horizontal="right" vertical="center"/>
      <protection hidden="1"/>
    </xf>
    <xf numFmtId="3" fontId="14" fillId="0" borderId="0" xfId="0" applyNumberFormat="1" applyFont="1"/>
    <xf numFmtId="49" fontId="1" fillId="0" borderId="0" xfId="0" applyNumberFormat="1" applyFont="1"/>
    <xf numFmtId="1" fontId="1" fillId="0" borderId="0" xfId="0" applyNumberFormat="1" applyFont="1"/>
    <xf numFmtId="3" fontId="11" fillId="0" borderId="0" xfId="0" applyNumberFormat="1" applyFont="1" applyAlignment="1" applyProtection="1">
      <alignment horizontal="left" vertical="center"/>
      <protection hidden="1"/>
    </xf>
    <xf numFmtId="3" fontId="11" fillId="0" borderId="14" xfId="0" applyNumberFormat="1" applyFont="1" applyBorder="1" applyAlignment="1" applyProtection="1">
      <alignment horizontal="left" vertical="center"/>
      <protection hidden="1"/>
    </xf>
    <xf numFmtId="3" fontId="11" fillId="0" borderId="14" xfId="0" applyNumberFormat="1" applyFont="1" applyBorder="1" applyAlignment="1" applyProtection="1">
      <alignment horizontal="right" vertical="center"/>
      <protection hidden="1"/>
    </xf>
    <xf numFmtId="3" fontId="10" fillId="3" borderId="7" xfId="0" applyNumberFormat="1" applyFont="1" applyFill="1" applyBorder="1" applyAlignment="1" applyProtection="1">
      <alignment horizontal="left" vertical="center" wrapText="1"/>
      <protection hidden="1"/>
    </xf>
    <xf numFmtId="3" fontId="11" fillId="3" borderId="7" xfId="0" applyNumberFormat="1" applyFont="1" applyFill="1" applyBorder="1" applyAlignment="1" applyProtection="1">
      <alignment horizontal="right" vertical="center"/>
      <protection hidden="1"/>
    </xf>
    <xf numFmtId="3" fontId="11" fillId="3" borderId="13" xfId="0" applyNumberFormat="1" applyFont="1" applyFill="1" applyBorder="1" applyAlignment="1" applyProtection="1">
      <alignment horizontal="right" vertical="center"/>
      <protection hidden="1"/>
    </xf>
    <xf numFmtId="3" fontId="11" fillId="3" borderId="8" xfId="0" applyNumberFormat="1" applyFont="1" applyFill="1" applyBorder="1" applyAlignment="1" applyProtection="1">
      <alignment horizontal="right" vertical="center"/>
      <protection hidden="1"/>
    </xf>
    <xf numFmtId="3" fontId="11" fillId="3" borderId="7" xfId="0" applyNumberFormat="1" applyFont="1" applyFill="1" applyBorder="1" applyAlignment="1" applyProtection="1">
      <alignment horizontal="center"/>
      <protection hidden="1"/>
    </xf>
    <xf numFmtId="3" fontId="11" fillId="3" borderId="13" xfId="0" applyNumberFormat="1" applyFont="1" applyFill="1" applyBorder="1" applyAlignment="1" applyProtection="1">
      <alignment horizont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hidden="1"/>
    </xf>
    <xf numFmtId="3" fontId="15" fillId="3" borderId="15" xfId="0" applyNumberFormat="1" applyFont="1" applyFill="1" applyBorder="1" applyAlignment="1" applyProtection="1">
      <alignment horizontal="left" vertical="center"/>
      <protection hidden="1"/>
    </xf>
    <xf numFmtId="3" fontId="15" fillId="3" borderId="16" xfId="0" applyNumberFormat="1" applyFont="1" applyFill="1" applyBorder="1" applyAlignment="1" applyProtection="1">
      <alignment horizontal="left" vertical="center"/>
      <protection hidden="1"/>
    </xf>
    <xf numFmtId="3" fontId="15" fillId="0" borderId="17" xfId="0" applyNumberFormat="1" applyFont="1" applyBorder="1" applyAlignment="1" applyProtection="1">
      <alignment horizontal="right" vertical="center"/>
      <protection hidden="1"/>
    </xf>
    <xf numFmtId="3" fontId="15" fillId="3" borderId="18" xfId="0" applyNumberFormat="1" applyFont="1" applyFill="1" applyBorder="1" applyAlignment="1" applyProtection="1">
      <alignment horizontal="left" vertical="center"/>
      <protection hidden="1"/>
    </xf>
    <xf numFmtId="3" fontId="15" fillId="3" borderId="19" xfId="0" applyNumberFormat="1" applyFont="1" applyFill="1" applyBorder="1" applyAlignment="1" applyProtection="1">
      <alignment horizontal="left" vertical="center"/>
      <protection hidden="1"/>
    </xf>
    <xf numFmtId="3" fontId="15" fillId="3" borderId="20" xfId="0" applyNumberFormat="1" applyFont="1" applyFill="1" applyBorder="1" applyAlignment="1" applyProtection="1">
      <alignment horizontal="left" vertical="center"/>
      <protection hidden="1"/>
    </xf>
    <xf numFmtId="3" fontId="16" fillId="3" borderId="21" xfId="0" applyNumberFormat="1" applyFont="1" applyFill="1" applyBorder="1" applyAlignment="1" applyProtection="1">
      <alignment horizontal="left" vertical="center"/>
      <protection hidden="1"/>
    </xf>
    <xf numFmtId="3" fontId="16" fillId="3" borderId="22" xfId="0" applyNumberFormat="1" applyFont="1" applyFill="1" applyBorder="1" applyAlignment="1" applyProtection="1">
      <alignment horizontal="left" vertical="center"/>
      <protection hidden="1"/>
    </xf>
    <xf numFmtId="3" fontId="15" fillId="3" borderId="23" xfId="0" applyNumberFormat="1" applyFont="1" applyFill="1" applyBorder="1" applyAlignment="1" applyProtection="1">
      <alignment horizontal="left" vertical="center"/>
      <protection hidden="1"/>
    </xf>
    <xf numFmtId="3" fontId="15" fillId="3" borderId="24" xfId="0" applyNumberFormat="1" applyFont="1" applyFill="1" applyBorder="1" applyAlignment="1" applyProtection="1">
      <alignment horizontal="left" vertical="center"/>
      <protection hidden="1"/>
    </xf>
    <xf numFmtId="3" fontId="15" fillId="3" borderId="25" xfId="0" applyNumberFormat="1" applyFont="1" applyFill="1" applyBorder="1" applyAlignment="1" applyProtection="1">
      <alignment horizontal="left" vertical="center"/>
      <protection hidden="1"/>
    </xf>
    <xf numFmtId="3" fontId="15" fillId="3" borderId="26" xfId="0" applyNumberFormat="1" applyFont="1" applyFill="1" applyBorder="1" applyAlignment="1" applyProtection="1">
      <alignment horizontal="left" vertical="center"/>
      <protection hidden="1"/>
    </xf>
    <xf numFmtId="3" fontId="16" fillId="3" borderId="24" xfId="0" applyNumberFormat="1" applyFont="1" applyFill="1" applyBorder="1" applyAlignment="1" applyProtection="1">
      <alignment horizontal="left" vertical="center"/>
      <protection hidden="1"/>
    </xf>
    <xf numFmtId="3" fontId="16" fillId="3" borderId="25" xfId="0" applyNumberFormat="1" applyFont="1" applyFill="1" applyBorder="1" applyAlignment="1" applyProtection="1">
      <alignment horizontal="left" vertical="center"/>
      <protection hidden="1"/>
    </xf>
    <xf numFmtId="3" fontId="16" fillId="3" borderId="25" xfId="0" applyNumberFormat="1" applyFont="1" applyFill="1" applyBorder="1" applyAlignment="1" applyProtection="1">
      <alignment horizontal="left" vertical="center" wrapText="1"/>
      <protection hidden="1"/>
    </xf>
    <xf numFmtId="3" fontId="15" fillId="3" borderId="5" xfId="0" applyNumberFormat="1" applyFont="1" applyFill="1" applyBorder="1" applyAlignment="1" applyProtection="1">
      <alignment horizontal="left" vertical="center"/>
      <protection hidden="1"/>
    </xf>
    <xf numFmtId="3" fontId="16" fillId="3" borderId="4" xfId="0" applyNumberFormat="1" applyFont="1" applyFill="1" applyBorder="1" applyAlignment="1" applyProtection="1">
      <alignment horizontal="left" vertical="center"/>
      <protection hidden="1"/>
    </xf>
    <xf numFmtId="3" fontId="16" fillId="3" borderId="27" xfId="0" applyNumberFormat="1" applyFont="1" applyFill="1" applyBorder="1" applyAlignment="1" applyProtection="1">
      <alignment horizontal="left" vertical="center"/>
      <protection hidden="1"/>
    </xf>
    <xf numFmtId="3" fontId="16" fillId="3" borderId="28" xfId="0" applyNumberFormat="1" applyFont="1" applyFill="1" applyBorder="1" applyAlignment="1" applyProtection="1">
      <alignment horizontal="left" vertical="center"/>
      <protection hidden="1"/>
    </xf>
    <xf numFmtId="3" fontId="15" fillId="3" borderId="34" xfId="0" applyNumberFormat="1" applyFont="1" applyFill="1" applyBorder="1" applyAlignment="1" applyProtection="1">
      <alignment horizontal="left" vertical="center"/>
      <protection hidden="1"/>
    </xf>
    <xf numFmtId="3" fontId="15" fillId="3" borderId="21" xfId="0" applyNumberFormat="1" applyFont="1" applyFill="1" applyBorder="1" applyAlignment="1" applyProtection="1">
      <alignment horizontal="left" vertical="center"/>
      <protection hidden="1"/>
    </xf>
    <xf numFmtId="3" fontId="15" fillId="3" borderId="35" xfId="0" applyNumberFormat="1" applyFont="1" applyFill="1" applyBorder="1" applyAlignment="1" applyProtection="1">
      <alignment horizontal="left" vertical="center"/>
      <protection hidden="1"/>
    </xf>
    <xf numFmtId="3" fontId="15" fillId="3" borderId="4" xfId="0" applyNumberFormat="1" applyFont="1" applyFill="1" applyBorder="1" applyAlignment="1" applyProtection="1">
      <alignment horizontal="left" vertical="center"/>
      <protection hidden="1"/>
    </xf>
    <xf numFmtId="3" fontId="15" fillId="3" borderId="36" xfId="0" applyNumberFormat="1" applyFont="1" applyFill="1" applyBorder="1" applyAlignment="1" applyProtection="1">
      <alignment horizontal="left" vertical="center"/>
      <protection hidden="1"/>
    </xf>
    <xf numFmtId="3" fontId="16" fillId="3" borderId="4" xfId="0" applyNumberFormat="1" applyFont="1" applyFill="1" applyBorder="1" applyAlignment="1" applyProtection="1">
      <alignment horizontal="left" vertical="center" wrapText="1"/>
      <protection hidden="1"/>
    </xf>
    <xf numFmtId="3" fontId="1" fillId="0" borderId="37" xfId="0" applyNumberFormat="1" applyFont="1" applyBorder="1" applyProtection="1">
      <protection hidden="1"/>
    </xf>
    <xf numFmtId="3" fontId="1" fillId="0" borderId="38" xfId="0" applyNumberFormat="1" applyFont="1" applyBorder="1" applyProtection="1">
      <protection hidden="1"/>
    </xf>
    <xf numFmtId="3" fontId="15" fillId="3" borderId="27" xfId="0" applyNumberFormat="1" applyFont="1" applyFill="1" applyBorder="1" applyAlignment="1" applyProtection="1">
      <alignment horizontal="left" vertical="center"/>
      <protection hidden="1"/>
    </xf>
    <xf numFmtId="3" fontId="15" fillId="3" borderId="28" xfId="0" applyNumberFormat="1" applyFont="1" applyFill="1" applyBorder="1" applyAlignment="1" applyProtection="1">
      <alignment horizontal="left" vertical="center"/>
      <protection hidden="1"/>
    </xf>
    <xf numFmtId="3" fontId="15" fillId="3" borderId="39" xfId="0" applyNumberFormat="1" applyFont="1" applyFill="1" applyBorder="1" applyAlignment="1" applyProtection="1">
      <alignment horizontal="left" vertical="center"/>
      <protection hidden="1"/>
    </xf>
    <xf numFmtId="3" fontId="16" fillId="3" borderId="40" xfId="0" applyNumberFormat="1" applyFont="1" applyFill="1" applyBorder="1" applyAlignment="1" applyProtection="1">
      <alignment horizontal="left" vertical="center"/>
      <protection hidden="1"/>
    </xf>
    <xf numFmtId="3" fontId="16" fillId="3" borderId="26" xfId="0" applyNumberFormat="1" applyFont="1" applyFill="1" applyBorder="1" applyAlignment="1" applyProtection="1">
      <alignment horizontal="left" vertical="center"/>
      <protection hidden="1"/>
    </xf>
    <xf numFmtId="3" fontId="16" fillId="3" borderId="41" xfId="0" applyNumberFormat="1" applyFont="1" applyFill="1" applyBorder="1" applyAlignment="1" applyProtection="1">
      <alignment horizontal="left" vertical="center"/>
      <protection hidden="1"/>
    </xf>
    <xf numFmtId="3" fontId="15" fillId="3" borderId="42" xfId="0" applyNumberFormat="1" applyFont="1" applyFill="1" applyBorder="1" applyAlignment="1" applyProtection="1">
      <alignment horizontal="left" vertical="center"/>
      <protection hidden="1"/>
    </xf>
    <xf numFmtId="3" fontId="17" fillId="2" borderId="0" xfId="0" applyNumberFormat="1" applyFont="1" applyFill="1" applyAlignment="1" applyProtection="1">
      <alignment horizontal="center" vertical="center"/>
      <protection hidden="1"/>
    </xf>
    <xf numFmtId="3" fontId="15" fillId="3" borderId="29" xfId="0" applyNumberFormat="1" applyFont="1" applyFill="1" applyBorder="1" applyAlignment="1" applyProtection="1">
      <alignment horizontal="left" vertical="center"/>
      <protection hidden="1"/>
    </xf>
    <xf numFmtId="3" fontId="15" fillId="3" borderId="40" xfId="0" applyNumberFormat="1" applyFont="1" applyFill="1" applyBorder="1" applyAlignment="1" applyProtection="1">
      <alignment horizontal="left" vertical="center"/>
      <protection hidden="1"/>
    </xf>
    <xf numFmtId="3" fontId="15" fillId="3" borderId="3" xfId="0" applyNumberFormat="1" applyFont="1" applyFill="1" applyBorder="1" applyAlignment="1" applyProtection="1">
      <alignment horizontal="left" vertical="center"/>
      <protection hidden="1"/>
    </xf>
    <xf numFmtId="49" fontId="1" fillId="3" borderId="0" xfId="0" applyNumberFormat="1" applyFont="1" applyFill="1"/>
    <xf numFmtId="3" fontId="18" fillId="3" borderId="43" xfId="0" applyNumberFormat="1" applyFont="1" applyFill="1" applyBorder="1" applyProtection="1">
      <protection hidden="1"/>
    </xf>
    <xf numFmtId="3" fontId="1" fillId="0" borderId="0" xfId="0" applyNumberFormat="1" applyFont="1"/>
    <xf numFmtId="49" fontId="11" fillId="3" borderId="9" xfId="0" applyNumberFormat="1" applyFont="1" applyFill="1" applyBorder="1" applyAlignment="1" applyProtection="1">
      <alignment horizontal="center"/>
      <protection hidden="1"/>
    </xf>
    <xf numFmtId="49" fontId="1" fillId="3" borderId="0" xfId="0" applyNumberFormat="1" applyFont="1" applyFill="1" applyAlignment="1">
      <alignment horizontal="left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3" fillId="2" borderId="0" xfId="0" applyNumberFormat="1" applyFont="1" applyFill="1" applyAlignment="1" applyProtection="1">
      <alignment horizontal="left" vertical="top" wrapText="1"/>
      <protection hidden="1"/>
    </xf>
    <xf numFmtId="3" fontId="9" fillId="2" borderId="0" xfId="0" applyNumberFormat="1" applyFont="1" applyFill="1" applyProtection="1">
      <protection hidden="1"/>
    </xf>
    <xf numFmtId="3" fontId="10" fillId="2" borderId="0" xfId="0" applyNumberFormat="1" applyFont="1" applyFill="1" applyAlignment="1" applyProtection="1">
      <alignment horizontal="center"/>
      <protection hidden="1"/>
    </xf>
    <xf numFmtId="49" fontId="11" fillId="2" borderId="1" xfId="0" applyNumberFormat="1" applyFont="1" applyFill="1" applyBorder="1" applyAlignment="1" applyProtection="1">
      <alignment horizontal="center" vertical="center"/>
      <protection hidden="1"/>
    </xf>
    <xf numFmtId="3" fontId="8" fillId="4" borderId="0" xfId="0" applyNumberFormat="1" applyFont="1" applyFill="1" applyAlignment="1" applyProtection="1">
      <alignment horizontal="left" vertical="center"/>
      <protection hidden="1"/>
    </xf>
    <xf numFmtId="3" fontId="8" fillId="4" borderId="28" xfId="0" applyNumberFormat="1" applyFont="1" applyFill="1" applyBorder="1" applyAlignment="1" applyProtection="1">
      <alignment horizontal="left" vertical="center"/>
      <protection hidden="1"/>
    </xf>
    <xf numFmtId="3" fontId="8" fillId="4" borderId="29" xfId="0" applyNumberFormat="1" applyFont="1" applyFill="1" applyBorder="1" applyAlignment="1" applyProtection="1">
      <alignment horizontal="left" vertical="center"/>
      <protection hidden="1"/>
    </xf>
    <xf numFmtId="3" fontId="8" fillId="4" borderId="30" xfId="0" applyNumberFormat="1" applyFont="1" applyFill="1" applyBorder="1" applyAlignment="1" applyProtection="1">
      <alignment horizontal="left" vertical="center"/>
      <protection hidden="1"/>
    </xf>
    <xf numFmtId="3" fontId="8" fillId="4" borderId="31" xfId="0" applyNumberFormat="1" applyFont="1" applyFill="1" applyBorder="1" applyAlignment="1" applyProtection="1">
      <alignment horizontal="left" vertical="center"/>
      <protection hidden="1"/>
    </xf>
    <xf numFmtId="3" fontId="8" fillId="4" borderId="32" xfId="0" applyNumberFormat="1" applyFont="1" applyFill="1" applyBorder="1" applyAlignment="1" applyProtection="1">
      <alignment horizontal="left" vertical="center"/>
      <protection hidden="1"/>
    </xf>
    <xf numFmtId="3" fontId="8" fillId="4" borderId="33" xfId="0" applyNumberFormat="1" applyFont="1" applyFill="1" applyBorder="1" applyAlignment="1" applyProtection="1">
      <alignment horizontal="left" vertical="center"/>
      <protection hidden="1"/>
    </xf>
    <xf numFmtId="3" fontId="19" fillId="4" borderId="0" xfId="0" applyNumberFormat="1" applyFont="1" applyFill="1" applyAlignment="1" applyProtection="1">
      <alignment horizontal="left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200025</xdr:colOff>
      <xdr:row>0</xdr:row>
      <xdr:rowOff>76200</xdr:rowOff>
    </xdr:from>
    <xdr:to>
      <xdr:col>9</xdr:col>
      <xdr:colOff>295275</xdr:colOff>
      <xdr:row>3</xdr:row>
      <xdr:rowOff>161925</xdr:rowOff>
    </xdr:to>
    <xdr:pic>
      <xdr:nvPicPr>
        <xdr:cNvPr id="2" name="Billede 1" descr="FT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7150" y="76200"/>
          <a:ext cx="19240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O21"/>
  <sheetViews>
    <sheetView showGridLines="0" workbookViewId="0">
      <selection activeCell="B7" sqref="B7"/>
    </sheetView>
  </sheetViews>
  <sheetFormatPr defaultColWidth="11.42578125" defaultRowHeight="15"/>
  <cols>
    <col min="1" max="1" width="4" customWidth="1"/>
    <col min="2" max="4" width="9.140625" customWidth="1"/>
    <col min="5" max="5" width="9.28515625" customWidth="1"/>
    <col min="6" max="15" width="9.140625" customWidth="1"/>
    <col min="16" max="16" width="5.28515625" customWidth="1"/>
  </cols>
  <sheetData>
    <row r="1" spans="1:15">
      <c r="A1" s="3"/>
      <c r="B1" s="3"/>
      <c r="C1" s="3"/>
      <c r="D1" s="3"/>
      <c r="E1" s="3"/>
    </row>
    <row r="2" spans="1:15">
      <c r="A2" s="3"/>
      <c r="B2" s="3"/>
      <c r="C2" s="3"/>
      <c r="D2" s="3"/>
      <c r="E2" s="3"/>
    </row>
    <row r="3" spans="1:15">
      <c r="A3" s="3"/>
      <c r="B3" s="3"/>
      <c r="C3" s="3"/>
      <c r="D3" s="3"/>
      <c r="E3" s="3"/>
    </row>
    <row r="4" spans="1:15">
      <c r="A4" s="3"/>
      <c r="B4" s="3"/>
      <c r="C4" s="3"/>
      <c r="D4" s="3"/>
      <c r="E4" s="3"/>
    </row>
    <row r="5" spans="1:15">
      <c r="A5" s="3"/>
      <c r="B5" s="3"/>
      <c r="C5" s="3"/>
      <c r="D5" s="3"/>
      <c r="E5" s="3"/>
    </row>
    <row r="6" spans="1:15" ht="28.5" customHeight="1">
      <c r="A6" s="3"/>
      <c r="B6" s="120" t="s">
        <v>1120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</row>
    <row r="7" spans="1:15">
      <c r="A7" s="3"/>
      <c r="B7" s="2"/>
      <c r="C7" s="2"/>
      <c r="D7" s="2"/>
      <c r="E7" s="2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>
      <c r="A8" s="3"/>
      <c r="B8" s="7" t="s">
        <v>0</v>
      </c>
      <c r="C8" s="9" t="s">
        <v>1</v>
      </c>
      <c r="D8" s="2"/>
      <c r="E8" s="2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>
      <c r="A9" s="3"/>
      <c r="B9" s="7" t="s">
        <v>0</v>
      </c>
      <c r="C9" s="9" t="s">
        <v>2</v>
      </c>
      <c r="D9" s="2"/>
      <c r="E9" s="2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>
      <c r="A10" s="3"/>
      <c r="B10" s="7" t="s">
        <v>0</v>
      </c>
      <c r="C10" s="9" t="s">
        <v>3</v>
      </c>
      <c r="D10" s="2"/>
      <c r="E10" s="2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>
      <c r="A11" s="3"/>
      <c r="B11" s="7" t="s">
        <v>0</v>
      </c>
      <c r="C11" s="9" t="s">
        <v>4</v>
      </c>
      <c r="D11" s="2"/>
      <c r="E11" s="2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>
      <c r="A12" s="3"/>
      <c r="B12" s="7" t="s">
        <v>0</v>
      </c>
      <c r="C12" s="9" t="s">
        <v>5</v>
      </c>
      <c r="D12" s="2"/>
      <c r="E12" s="2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>
      <c r="A13" s="3"/>
      <c r="B13" s="7" t="s">
        <v>0</v>
      </c>
      <c r="C13" s="9" t="s">
        <v>1119</v>
      </c>
      <c r="D13" s="2"/>
      <c r="E13" s="2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>
      <c r="A14" s="3"/>
      <c r="B14" s="7"/>
      <c r="C14" s="8"/>
      <c r="D14" s="2"/>
      <c r="E14" s="2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5">
      <c r="A15" s="3"/>
      <c r="B15" s="7" t="s">
        <v>0</v>
      </c>
      <c r="C15" s="9" t="s">
        <v>6</v>
      </c>
      <c r="D15" s="2"/>
      <c r="E15" s="2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>
      <c r="A16" s="3"/>
      <c r="B16" s="2"/>
      <c r="C16" s="2"/>
      <c r="D16" s="2"/>
      <c r="E16" s="2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 spans="1:15">
      <c r="A17" s="1"/>
      <c r="B17" s="1"/>
      <c r="C17" s="1"/>
      <c r="D17" s="1"/>
      <c r="E17" s="1"/>
    </row>
    <row r="18" spans="1:15" ht="15" customHeight="1">
      <c r="A18" s="3"/>
      <c r="B18" s="6" t="s">
        <v>7</v>
      </c>
      <c r="C18" s="121" t="s">
        <v>939</v>
      </c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</row>
    <row r="19" spans="1:15">
      <c r="A19" s="3"/>
      <c r="B19" s="5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</row>
    <row r="20" spans="1:15">
      <c r="A20" s="3"/>
      <c r="B20" s="3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</row>
    <row r="21" spans="1:15"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</row>
  </sheetData>
  <sheetProtection algorithmName="SHA-512" hashValue="SC5QicOgHd2CrPN+9BjrxeDzDLDvH9EPGMoGtGwP/TCpw4USXCbqBb5tKFw+U5FsDHWI+zTJugN3qqW009ez8A==" saltValue="/81WTeZwaclxm9IsgBnb/g==" spinCount="100000" sheet="1"/>
  <mergeCells count="2">
    <mergeCell ref="B6:O6"/>
    <mergeCell ref="C18:O21"/>
  </mergeCells>
  <hyperlinks>
    <hyperlink ref="C8" location="'Regnskaber 2000'!B4" display="Regnskaber 2000 " xr:uid="{00000000-0004-0000-0000-000000000000}"/>
    <hyperlink ref="C9" location="'Regnskaber 2001'!B4" display="Regnskaber 2001" xr:uid="{00000000-0004-0000-0000-000001000000}"/>
    <hyperlink ref="C15" location="'Tværgående pensionskasser'!A1" display="Oversigt over tværgående pensionskasser" xr:uid="{00000000-0004-0000-0000-000002000000}"/>
    <hyperlink ref="C11" location="'Regnskaber 2003-2004'!B4" display="Regnskaber 2003 - 2004" xr:uid="{00000000-0004-0000-0000-000003000000}"/>
    <hyperlink ref="C12" location="'Regnskaber 2005-2015'!B4" display="Regnskaber 2005 - 2015" xr:uid="{00000000-0004-0000-0000-000004000000}"/>
    <hyperlink ref="C10" location="'Regnskaber 2002'!B4" display="Regnskaber 2002" xr:uid="{00000000-0004-0000-0000-000005000000}"/>
    <hyperlink ref="C13" location="'Regnskaber 2016-2020'!A1" display="Regnskaber 2016 - 2020" xr:uid="{00000000-0004-0000-0000-000006000000}"/>
  </hyperlinks>
  <pageMargins left="0.70866141732283472" right="0.70866141732283472" top="0.74803149606299213" bottom="0.74803149606299213" header="0.31496062992125984" footer="0.31496062992125984"/>
  <pageSetup paperSize="9" scale="66" fitToHeight="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F3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110">
      <c r="A1" t="s">
        <v>769</v>
      </c>
      <c r="B1" t="s">
        <v>770</v>
      </c>
      <c r="C1" t="s">
        <v>17</v>
      </c>
      <c r="D1" t="s">
        <v>20</v>
      </c>
      <c r="E1" t="s">
        <v>23</v>
      </c>
      <c r="F1" t="s">
        <v>26</v>
      </c>
      <c r="G1" t="s">
        <v>29</v>
      </c>
      <c r="H1" t="s">
        <v>32</v>
      </c>
      <c r="I1" t="s">
        <v>35</v>
      </c>
      <c r="J1" t="s">
        <v>38</v>
      </c>
      <c r="K1" t="s">
        <v>41</v>
      </c>
      <c r="L1" t="s">
        <v>44</v>
      </c>
      <c r="M1" t="s">
        <v>47</v>
      </c>
      <c r="N1" t="s">
        <v>50</v>
      </c>
      <c r="O1" t="s">
        <v>53</v>
      </c>
      <c r="P1" t="s">
        <v>56</v>
      </c>
      <c r="Q1" t="s">
        <v>59</v>
      </c>
      <c r="R1" t="s">
        <v>62</v>
      </c>
      <c r="S1" t="s">
        <v>65</v>
      </c>
      <c r="T1" t="s">
        <v>68</v>
      </c>
      <c r="U1" t="s">
        <v>71</v>
      </c>
      <c r="V1" t="s">
        <v>74</v>
      </c>
      <c r="W1" t="s">
        <v>77</v>
      </c>
      <c r="X1" t="s">
        <v>80</v>
      </c>
      <c r="Y1" t="s">
        <v>83</v>
      </c>
      <c r="Z1" t="s">
        <v>86</v>
      </c>
      <c r="AA1" t="s">
        <v>89</v>
      </c>
      <c r="AB1" t="s">
        <v>92</v>
      </c>
      <c r="AC1" t="s">
        <v>95</v>
      </c>
      <c r="AD1" t="s">
        <v>98</v>
      </c>
      <c r="AE1" t="s">
        <v>101</v>
      </c>
      <c r="AF1" t="s">
        <v>104</v>
      </c>
      <c r="AG1" t="s">
        <v>107</v>
      </c>
      <c r="AH1" t="s">
        <v>110</v>
      </c>
      <c r="AI1" t="s">
        <v>113</v>
      </c>
      <c r="AJ1" t="s">
        <v>116</v>
      </c>
      <c r="AK1" t="s">
        <v>118</v>
      </c>
      <c r="AL1" t="s">
        <v>121</v>
      </c>
      <c r="AM1" t="s">
        <v>124</v>
      </c>
      <c r="AN1" t="s">
        <v>127</v>
      </c>
      <c r="AO1" t="s">
        <v>130</v>
      </c>
      <c r="AP1" t="s">
        <v>133</v>
      </c>
      <c r="AQ1" t="s">
        <v>136</v>
      </c>
      <c r="AR1" t="s">
        <v>139</v>
      </c>
      <c r="AS1" t="s">
        <v>142</v>
      </c>
      <c r="AT1" t="s">
        <v>147</v>
      </c>
      <c r="AU1" t="s">
        <v>149</v>
      </c>
      <c r="AV1" t="s">
        <v>151</v>
      </c>
      <c r="AW1" t="s">
        <v>153</v>
      </c>
      <c r="AX1" t="s">
        <v>155</v>
      </c>
      <c r="AY1" t="s">
        <v>157</v>
      </c>
      <c r="AZ1" t="s">
        <v>159</v>
      </c>
      <c r="BA1" t="s">
        <v>161</v>
      </c>
      <c r="BB1" t="s">
        <v>163</v>
      </c>
      <c r="BC1" t="s">
        <v>165</v>
      </c>
      <c r="BD1" t="s">
        <v>167</v>
      </c>
      <c r="BE1" t="s">
        <v>169</v>
      </c>
      <c r="BF1" t="s">
        <v>171</v>
      </c>
      <c r="BG1" t="s">
        <v>173</v>
      </c>
      <c r="BH1" t="s">
        <v>175</v>
      </c>
      <c r="BI1" t="s">
        <v>177</v>
      </c>
      <c r="BJ1" t="s">
        <v>179</v>
      </c>
      <c r="BK1" t="s">
        <v>181</v>
      </c>
      <c r="BL1" t="s">
        <v>183</v>
      </c>
      <c r="BM1" t="s">
        <v>185</v>
      </c>
      <c r="BN1" t="s">
        <v>187</v>
      </c>
      <c r="BO1" t="s">
        <v>189</v>
      </c>
      <c r="BP1" t="s">
        <v>191</v>
      </c>
      <c r="BQ1" t="s">
        <v>193</v>
      </c>
      <c r="BR1" t="s">
        <v>195</v>
      </c>
      <c r="BS1" t="s">
        <v>196</v>
      </c>
      <c r="BT1" t="s">
        <v>198</v>
      </c>
      <c r="BU1" t="s">
        <v>200</v>
      </c>
      <c r="BV1" t="s">
        <v>202</v>
      </c>
      <c r="BW1" t="s">
        <v>204</v>
      </c>
      <c r="BX1" t="s">
        <v>206</v>
      </c>
      <c r="BY1" t="s">
        <v>209</v>
      </c>
      <c r="BZ1" t="s">
        <v>212</v>
      </c>
      <c r="CA1" t="s">
        <v>214</v>
      </c>
      <c r="CB1" t="s">
        <v>216</v>
      </c>
      <c r="CC1" t="s">
        <v>218</v>
      </c>
      <c r="CD1" t="s">
        <v>220</v>
      </c>
      <c r="CE1" t="s">
        <v>222</v>
      </c>
      <c r="CF1" t="s">
        <v>224</v>
      </c>
      <c r="CG1" t="s">
        <v>226</v>
      </c>
      <c r="CH1" t="s">
        <v>228</v>
      </c>
      <c r="CI1" t="s">
        <v>230</v>
      </c>
      <c r="CJ1" t="s">
        <v>232</v>
      </c>
      <c r="CK1" t="s">
        <v>234</v>
      </c>
      <c r="CL1" t="s">
        <v>236</v>
      </c>
      <c r="CM1" t="s">
        <v>238</v>
      </c>
      <c r="CN1" t="s">
        <v>240</v>
      </c>
      <c r="CO1" t="s">
        <v>242</v>
      </c>
      <c r="CP1" t="s">
        <v>244</v>
      </c>
      <c r="CQ1" t="s">
        <v>246</v>
      </c>
      <c r="CR1" t="s">
        <v>248</v>
      </c>
      <c r="CS1" t="s">
        <v>250</v>
      </c>
      <c r="CT1" t="s">
        <v>252</v>
      </c>
      <c r="CU1" t="s">
        <v>254</v>
      </c>
      <c r="CV1" t="s">
        <v>256</v>
      </c>
      <c r="CW1" t="s">
        <v>258</v>
      </c>
      <c r="CX1" t="s">
        <v>260</v>
      </c>
      <c r="CY1" t="s">
        <v>262</v>
      </c>
      <c r="CZ1" t="s">
        <v>264</v>
      </c>
      <c r="DA1" t="s">
        <v>266</v>
      </c>
      <c r="DB1" t="s">
        <v>268</v>
      </c>
      <c r="DC1" t="s">
        <v>270</v>
      </c>
      <c r="DD1" t="s">
        <v>272</v>
      </c>
      <c r="DE1" t="s">
        <v>274</v>
      </c>
      <c r="DF1" t="s">
        <v>276</v>
      </c>
    </row>
    <row r="2" spans="1:110">
      <c r="A2">
        <v>70061</v>
      </c>
      <c r="B2">
        <v>200012</v>
      </c>
      <c r="C2">
        <v>245295</v>
      </c>
      <c r="D2">
        <v>0</v>
      </c>
      <c r="E2">
        <v>245295</v>
      </c>
      <c r="F2">
        <v>0</v>
      </c>
      <c r="G2">
        <v>0</v>
      </c>
      <c r="H2">
        <v>457</v>
      </c>
      <c r="I2">
        <v>328795</v>
      </c>
      <c r="J2">
        <v>87725</v>
      </c>
      <c r="K2">
        <v>416977</v>
      </c>
      <c r="L2">
        <v>-92638</v>
      </c>
      <c r="M2">
        <v>-149437</v>
      </c>
      <c r="N2">
        <v>0</v>
      </c>
      <c r="O2">
        <v>0</v>
      </c>
      <c r="P2">
        <v>0</v>
      </c>
      <c r="Q2">
        <v>-149437</v>
      </c>
      <c r="R2">
        <v>-392051</v>
      </c>
      <c r="S2">
        <v>0</v>
      </c>
      <c r="T2">
        <v>-392051</v>
      </c>
      <c r="U2">
        <v>0</v>
      </c>
      <c r="V2">
        <v>-13415</v>
      </c>
      <c r="W2">
        <v>-13415</v>
      </c>
      <c r="X2">
        <v>0</v>
      </c>
      <c r="Y2">
        <v>-10310</v>
      </c>
      <c r="Z2">
        <v>0</v>
      </c>
      <c r="AA2">
        <v>-10310</v>
      </c>
      <c r="AB2">
        <v>-5129</v>
      </c>
      <c r="AC2">
        <v>-1185</v>
      </c>
      <c r="AD2">
        <v>0</v>
      </c>
      <c r="AE2">
        <v>-6314</v>
      </c>
      <c r="AF2">
        <v>0</v>
      </c>
      <c r="AG2">
        <v>0</v>
      </c>
      <c r="AH2">
        <v>-53507</v>
      </c>
      <c r="AI2">
        <v>-60629</v>
      </c>
      <c r="AJ2">
        <v>-116029</v>
      </c>
      <c r="AK2">
        <v>60629</v>
      </c>
      <c r="AL2">
        <v>0</v>
      </c>
      <c r="AM2">
        <v>-773</v>
      </c>
      <c r="AN2">
        <v>-56173</v>
      </c>
      <c r="AO2">
        <v>0</v>
      </c>
      <c r="AP2">
        <v>0</v>
      </c>
      <c r="AQ2">
        <v>-56173</v>
      </c>
      <c r="AR2">
        <v>0</v>
      </c>
      <c r="AS2">
        <v>-56173</v>
      </c>
      <c r="AT2">
        <v>0</v>
      </c>
      <c r="AU2">
        <v>10202</v>
      </c>
      <c r="AV2">
        <v>0</v>
      </c>
      <c r="AW2">
        <v>0</v>
      </c>
      <c r="AX2">
        <v>0</v>
      </c>
      <c r="AY2">
        <v>0</v>
      </c>
      <c r="AZ2">
        <v>0</v>
      </c>
      <c r="BA2">
        <v>787570</v>
      </c>
      <c r="BB2">
        <v>2768425</v>
      </c>
      <c r="BC2">
        <v>3464453</v>
      </c>
      <c r="BD2">
        <v>0</v>
      </c>
      <c r="BE2">
        <v>0</v>
      </c>
      <c r="BF2">
        <v>0</v>
      </c>
      <c r="BG2">
        <v>0</v>
      </c>
      <c r="BH2">
        <v>0</v>
      </c>
      <c r="BI2">
        <v>7020448</v>
      </c>
      <c r="BJ2">
        <v>7030650</v>
      </c>
      <c r="BK2">
        <v>5</v>
      </c>
      <c r="BL2">
        <v>0</v>
      </c>
      <c r="BM2">
        <v>0</v>
      </c>
      <c r="BN2">
        <v>0</v>
      </c>
      <c r="BO2">
        <v>0</v>
      </c>
      <c r="BP2">
        <v>5</v>
      </c>
      <c r="BQ2">
        <v>0</v>
      </c>
      <c r="BR2">
        <v>181523</v>
      </c>
      <c r="BS2">
        <v>0</v>
      </c>
      <c r="BT2">
        <v>181523</v>
      </c>
      <c r="BU2">
        <v>66520</v>
      </c>
      <c r="BV2">
        <v>17043</v>
      </c>
      <c r="BW2">
        <v>83563</v>
      </c>
      <c r="BX2">
        <v>7295741</v>
      </c>
      <c r="BY2">
        <v>0</v>
      </c>
      <c r="BZ2">
        <v>0</v>
      </c>
      <c r="CA2">
        <v>0</v>
      </c>
      <c r="CB2">
        <v>0</v>
      </c>
      <c r="CC2">
        <v>1521258</v>
      </c>
      <c r="CD2">
        <v>1521258</v>
      </c>
      <c r="CE2">
        <v>0</v>
      </c>
      <c r="CF2">
        <v>5436734</v>
      </c>
      <c r="CG2">
        <v>0</v>
      </c>
      <c r="CH2">
        <v>5436734</v>
      </c>
      <c r="CI2">
        <v>0</v>
      </c>
      <c r="CJ2">
        <v>0</v>
      </c>
      <c r="CK2">
        <v>0</v>
      </c>
      <c r="CL2">
        <v>233780</v>
      </c>
      <c r="CM2">
        <v>5670514</v>
      </c>
      <c r="CN2">
        <v>14300</v>
      </c>
      <c r="CO2">
        <v>0</v>
      </c>
      <c r="CP2">
        <v>0</v>
      </c>
      <c r="CQ2">
        <v>0</v>
      </c>
      <c r="CR2">
        <v>14300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29509</v>
      </c>
      <c r="DC2">
        <v>0</v>
      </c>
      <c r="DD2">
        <v>29509</v>
      </c>
      <c r="DE2">
        <v>60160</v>
      </c>
      <c r="DF2">
        <v>7295741</v>
      </c>
    </row>
    <row r="3" spans="1:110">
      <c r="A3">
        <v>70099</v>
      </c>
      <c r="B3">
        <v>200012</v>
      </c>
      <c r="C3">
        <v>2085</v>
      </c>
      <c r="D3">
        <v>0</v>
      </c>
      <c r="E3">
        <v>2085</v>
      </c>
      <c r="F3">
        <v>0</v>
      </c>
      <c r="G3">
        <v>0</v>
      </c>
      <c r="H3">
        <v>13353</v>
      </c>
      <c r="I3">
        <v>117073</v>
      </c>
      <c r="J3">
        <v>226551</v>
      </c>
      <c r="K3">
        <v>356977</v>
      </c>
      <c r="L3">
        <v>10799</v>
      </c>
      <c r="M3">
        <v>-146201</v>
      </c>
      <c r="N3">
        <v>0</v>
      </c>
      <c r="O3">
        <v>0</v>
      </c>
      <c r="P3">
        <v>0</v>
      </c>
      <c r="Q3">
        <v>-146201</v>
      </c>
      <c r="R3">
        <v>-35932</v>
      </c>
      <c r="S3">
        <v>0</v>
      </c>
      <c r="T3">
        <v>-35932</v>
      </c>
      <c r="U3">
        <v>0</v>
      </c>
      <c r="V3">
        <v>0</v>
      </c>
      <c r="W3">
        <v>0</v>
      </c>
      <c r="X3">
        <v>0</v>
      </c>
      <c r="Y3">
        <v>-7259</v>
      </c>
      <c r="Z3">
        <v>0</v>
      </c>
      <c r="AA3">
        <v>-7259</v>
      </c>
      <c r="AB3">
        <v>-5981</v>
      </c>
      <c r="AC3">
        <v>-222</v>
      </c>
      <c r="AD3">
        <v>0</v>
      </c>
      <c r="AE3">
        <v>-6203</v>
      </c>
      <c r="AF3">
        <v>0</v>
      </c>
      <c r="AG3">
        <v>5740</v>
      </c>
      <c r="AH3">
        <v>-29692</v>
      </c>
      <c r="AI3">
        <v>-81084</v>
      </c>
      <c r="AJ3">
        <v>69230</v>
      </c>
      <c r="AK3">
        <v>81084</v>
      </c>
      <c r="AL3">
        <v>0</v>
      </c>
      <c r="AM3">
        <v>0</v>
      </c>
      <c r="AN3">
        <v>150314</v>
      </c>
      <c r="AO3">
        <v>0</v>
      </c>
      <c r="AP3">
        <v>0</v>
      </c>
      <c r="AQ3">
        <v>150314</v>
      </c>
      <c r="AR3">
        <v>0</v>
      </c>
      <c r="AS3">
        <v>150314</v>
      </c>
      <c r="AT3">
        <v>0</v>
      </c>
      <c r="AU3">
        <v>221609</v>
      </c>
      <c r="AV3">
        <v>0</v>
      </c>
      <c r="AW3">
        <v>0</v>
      </c>
      <c r="AX3">
        <v>0</v>
      </c>
      <c r="AY3">
        <v>0</v>
      </c>
      <c r="AZ3">
        <v>0</v>
      </c>
      <c r="BA3">
        <v>682281</v>
      </c>
      <c r="BB3">
        <v>567265</v>
      </c>
      <c r="BC3">
        <v>1096385</v>
      </c>
      <c r="BD3">
        <v>0</v>
      </c>
      <c r="BE3">
        <v>6895</v>
      </c>
      <c r="BF3">
        <v>9844</v>
      </c>
      <c r="BG3">
        <v>6478</v>
      </c>
      <c r="BH3">
        <v>0</v>
      </c>
      <c r="BI3">
        <v>2369148</v>
      </c>
      <c r="BJ3">
        <v>2590757</v>
      </c>
      <c r="BK3">
        <v>110</v>
      </c>
      <c r="BL3">
        <v>0</v>
      </c>
      <c r="BM3">
        <v>0</v>
      </c>
      <c r="BN3">
        <v>0</v>
      </c>
      <c r="BO3">
        <v>30673</v>
      </c>
      <c r="BP3">
        <v>30783</v>
      </c>
      <c r="BQ3">
        <v>0</v>
      </c>
      <c r="BR3">
        <v>19943</v>
      </c>
      <c r="BS3">
        <v>0</v>
      </c>
      <c r="BT3">
        <v>19943</v>
      </c>
      <c r="BU3">
        <v>22551</v>
      </c>
      <c r="BV3">
        <v>12230</v>
      </c>
      <c r="BW3">
        <v>34781</v>
      </c>
      <c r="BX3">
        <v>2676264</v>
      </c>
      <c r="BY3">
        <v>0</v>
      </c>
      <c r="BZ3">
        <v>0</v>
      </c>
      <c r="CA3">
        <v>0</v>
      </c>
      <c r="CB3">
        <v>0</v>
      </c>
      <c r="CC3">
        <v>687252</v>
      </c>
      <c r="CD3">
        <v>687252</v>
      </c>
      <c r="CE3">
        <v>0</v>
      </c>
      <c r="CF3">
        <v>1954538</v>
      </c>
      <c r="CG3">
        <v>0</v>
      </c>
      <c r="CH3">
        <v>1954538</v>
      </c>
      <c r="CI3">
        <v>0</v>
      </c>
      <c r="CJ3">
        <v>0</v>
      </c>
      <c r="CK3">
        <v>0</v>
      </c>
      <c r="CL3">
        <v>0</v>
      </c>
      <c r="CM3">
        <v>1954538</v>
      </c>
      <c r="CN3">
        <v>4260</v>
      </c>
      <c r="CO3">
        <v>0</v>
      </c>
      <c r="CP3">
        <v>0</v>
      </c>
      <c r="CQ3">
        <v>0</v>
      </c>
      <c r="CR3">
        <v>4260</v>
      </c>
      <c r="CS3">
        <v>0</v>
      </c>
      <c r="CT3">
        <v>0</v>
      </c>
      <c r="CU3">
        <v>0</v>
      </c>
      <c r="CV3">
        <v>0</v>
      </c>
      <c r="CW3">
        <v>0</v>
      </c>
      <c r="CX3">
        <v>17</v>
      </c>
      <c r="CY3">
        <v>0</v>
      </c>
      <c r="CZ3">
        <v>0</v>
      </c>
      <c r="DA3">
        <v>0</v>
      </c>
      <c r="DB3">
        <v>22114</v>
      </c>
      <c r="DC3">
        <v>0</v>
      </c>
      <c r="DD3">
        <v>22131</v>
      </c>
      <c r="DE3">
        <v>8083</v>
      </c>
      <c r="DF3">
        <v>2676264</v>
      </c>
    </row>
    <row r="4" spans="1:110">
      <c r="A4">
        <v>70667</v>
      </c>
      <c r="B4">
        <v>200012</v>
      </c>
      <c r="C4">
        <v>1912</v>
      </c>
      <c r="D4">
        <v>0</v>
      </c>
      <c r="E4">
        <v>1912</v>
      </c>
      <c r="F4">
        <v>0</v>
      </c>
      <c r="G4">
        <v>0</v>
      </c>
      <c r="H4">
        <v>0</v>
      </c>
      <c r="I4">
        <v>25287</v>
      </c>
      <c r="J4">
        <v>0</v>
      </c>
      <c r="K4">
        <v>25287</v>
      </c>
      <c r="L4">
        <v>3105</v>
      </c>
      <c r="M4">
        <v>-16837</v>
      </c>
      <c r="N4">
        <v>15</v>
      </c>
      <c r="O4">
        <v>0</v>
      </c>
      <c r="P4">
        <v>0</v>
      </c>
      <c r="Q4">
        <v>-16822</v>
      </c>
      <c r="R4">
        <v>262</v>
      </c>
      <c r="S4">
        <v>-2</v>
      </c>
      <c r="T4">
        <v>260</v>
      </c>
      <c r="U4">
        <v>-10895</v>
      </c>
      <c r="V4">
        <v>3000</v>
      </c>
      <c r="W4">
        <v>-7895</v>
      </c>
      <c r="X4">
        <v>0</v>
      </c>
      <c r="Y4">
        <v>-344</v>
      </c>
      <c r="Z4">
        <v>0</v>
      </c>
      <c r="AA4">
        <v>-344</v>
      </c>
      <c r="AB4">
        <v>-407</v>
      </c>
      <c r="AC4">
        <v>0</v>
      </c>
      <c r="AD4">
        <v>-531</v>
      </c>
      <c r="AE4">
        <v>-938</v>
      </c>
      <c r="AF4">
        <v>0</v>
      </c>
      <c r="AG4">
        <v>69</v>
      </c>
      <c r="AH4">
        <v>-4260</v>
      </c>
      <c r="AI4">
        <v>-2806</v>
      </c>
      <c r="AJ4">
        <v>-2432</v>
      </c>
      <c r="AK4">
        <v>2806</v>
      </c>
      <c r="AL4">
        <v>0</v>
      </c>
      <c r="AM4">
        <v>0</v>
      </c>
      <c r="AN4">
        <v>374</v>
      </c>
      <c r="AO4">
        <v>0</v>
      </c>
      <c r="AP4">
        <v>0</v>
      </c>
      <c r="AQ4">
        <v>374</v>
      </c>
      <c r="AR4">
        <v>0</v>
      </c>
      <c r="AS4">
        <v>374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42025</v>
      </c>
      <c r="BB4">
        <v>56067</v>
      </c>
      <c r="BC4">
        <v>264979</v>
      </c>
      <c r="BD4">
        <v>0</v>
      </c>
      <c r="BE4">
        <v>179</v>
      </c>
      <c r="BF4">
        <v>0</v>
      </c>
      <c r="BG4">
        <v>0</v>
      </c>
      <c r="BH4">
        <v>0</v>
      </c>
      <c r="BI4">
        <v>363250</v>
      </c>
      <c r="BJ4">
        <v>363250</v>
      </c>
      <c r="BK4">
        <v>0</v>
      </c>
      <c r="BL4">
        <v>0</v>
      </c>
      <c r="BM4">
        <v>0</v>
      </c>
      <c r="BN4">
        <v>0</v>
      </c>
      <c r="BO4">
        <v>112</v>
      </c>
      <c r="BP4">
        <v>112</v>
      </c>
      <c r="BQ4">
        <v>0</v>
      </c>
      <c r="BR4">
        <v>2316</v>
      </c>
      <c r="BS4">
        <v>0</v>
      </c>
      <c r="BT4">
        <v>2316</v>
      </c>
      <c r="BU4">
        <v>6094</v>
      </c>
      <c r="BV4">
        <v>964</v>
      </c>
      <c r="BW4">
        <v>7058</v>
      </c>
      <c r="BX4">
        <v>372736</v>
      </c>
      <c r="BY4">
        <v>0</v>
      </c>
      <c r="BZ4">
        <v>0</v>
      </c>
      <c r="CA4">
        <v>0</v>
      </c>
      <c r="CB4">
        <v>0</v>
      </c>
      <c r="CC4">
        <v>44475</v>
      </c>
      <c r="CD4">
        <v>44475</v>
      </c>
      <c r="CE4">
        <v>0</v>
      </c>
      <c r="CF4">
        <v>292743</v>
      </c>
      <c r="CG4">
        <v>47</v>
      </c>
      <c r="CH4">
        <v>292696</v>
      </c>
      <c r="CI4">
        <v>0</v>
      </c>
      <c r="CJ4">
        <v>0</v>
      </c>
      <c r="CK4">
        <v>0</v>
      </c>
      <c r="CL4">
        <v>34000</v>
      </c>
      <c r="CM4">
        <v>326696</v>
      </c>
      <c r="CN4">
        <v>547</v>
      </c>
      <c r="CO4">
        <v>0</v>
      </c>
      <c r="CP4">
        <v>0</v>
      </c>
      <c r="CQ4">
        <v>0</v>
      </c>
      <c r="CR4">
        <v>547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373</v>
      </c>
      <c r="CZ4">
        <v>119</v>
      </c>
      <c r="DA4">
        <v>0</v>
      </c>
      <c r="DB4">
        <v>526</v>
      </c>
      <c r="DC4">
        <v>0</v>
      </c>
      <c r="DD4">
        <v>1018</v>
      </c>
      <c r="DE4">
        <v>0</v>
      </c>
      <c r="DF4">
        <v>372736</v>
      </c>
    </row>
    <row r="5" spans="1:110">
      <c r="A5">
        <v>70691</v>
      </c>
      <c r="B5">
        <v>200012</v>
      </c>
      <c r="C5">
        <v>379989</v>
      </c>
      <c r="D5">
        <v>-219</v>
      </c>
      <c r="E5">
        <v>379770</v>
      </c>
      <c r="F5">
        <v>24332</v>
      </c>
      <c r="G5">
        <v>-260217</v>
      </c>
      <c r="H5">
        <v>92908</v>
      </c>
      <c r="I5">
        <v>765635</v>
      </c>
      <c r="J5">
        <v>604673</v>
      </c>
      <c r="K5">
        <v>1227331</v>
      </c>
      <c r="L5">
        <v>248481</v>
      </c>
      <c r="M5">
        <v>-681293</v>
      </c>
      <c r="N5">
        <v>1221</v>
      </c>
      <c r="O5">
        <v>0</v>
      </c>
      <c r="P5">
        <v>0</v>
      </c>
      <c r="Q5">
        <v>-680072</v>
      </c>
      <c r="R5">
        <v>-447157</v>
      </c>
      <c r="S5">
        <v>-447</v>
      </c>
      <c r="T5">
        <v>-447604</v>
      </c>
      <c r="U5">
        <v>-195652</v>
      </c>
      <c r="V5">
        <v>0</v>
      </c>
      <c r="W5">
        <v>-195652</v>
      </c>
      <c r="X5">
        <v>0</v>
      </c>
      <c r="Y5">
        <v>-17230</v>
      </c>
      <c r="Z5">
        <v>0</v>
      </c>
      <c r="AA5">
        <v>-17230</v>
      </c>
      <c r="AB5">
        <v>-14812</v>
      </c>
      <c r="AC5">
        <v>-1585</v>
      </c>
      <c r="AD5">
        <v>0</v>
      </c>
      <c r="AE5">
        <v>-16397</v>
      </c>
      <c r="AF5">
        <v>0</v>
      </c>
      <c r="AG5">
        <v>277988</v>
      </c>
      <c r="AH5">
        <v>-166554</v>
      </c>
      <c r="AI5">
        <v>-356509</v>
      </c>
      <c r="AJ5">
        <v>253552</v>
      </c>
      <c r="AK5">
        <v>356509</v>
      </c>
      <c r="AL5">
        <v>0</v>
      </c>
      <c r="AM5">
        <v>0</v>
      </c>
      <c r="AN5">
        <v>610061</v>
      </c>
      <c r="AO5">
        <v>0</v>
      </c>
      <c r="AP5">
        <v>0</v>
      </c>
      <c r="AQ5">
        <v>610061</v>
      </c>
      <c r="AR5">
        <v>0</v>
      </c>
      <c r="AS5">
        <v>610061</v>
      </c>
      <c r="AT5">
        <v>0</v>
      </c>
      <c r="AU5">
        <v>1340940</v>
      </c>
      <c r="AV5">
        <v>616594</v>
      </c>
      <c r="AW5">
        <v>0</v>
      </c>
      <c r="AX5">
        <v>2358540</v>
      </c>
      <c r="AY5">
        <v>0</v>
      </c>
      <c r="AZ5">
        <v>2975134</v>
      </c>
      <c r="BA5">
        <v>4980142</v>
      </c>
      <c r="BB5">
        <v>2520112</v>
      </c>
      <c r="BC5">
        <v>8027020</v>
      </c>
      <c r="BD5">
        <v>0</v>
      </c>
      <c r="BE5">
        <v>70250</v>
      </c>
      <c r="BF5">
        <v>10138</v>
      </c>
      <c r="BG5">
        <v>543438</v>
      </c>
      <c r="BH5">
        <v>0</v>
      </c>
      <c r="BI5">
        <v>16151100</v>
      </c>
      <c r="BJ5">
        <v>20467174</v>
      </c>
      <c r="BK5">
        <v>6767</v>
      </c>
      <c r="BL5">
        <v>27790</v>
      </c>
      <c r="BM5">
        <v>320</v>
      </c>
      <c r="BN5">
        <v>0</v>
      </c>
      <c r="BO5">
        <v>0</v>
      </c>
      <c r="BP5">
        <v>34877</v>
      </c>
      <c r="BQ5">
        <v>7333</v>
      </c>
      <c r="BR5">
        <v>20516</v>
      </c>
      <c r="BS5">
        <v>167413</v>
      </c>
      <c r="BT5">
        <v>195262</v>
      </c>
      <c r="BU5">
        <v>159712</v>
      </c>
      <c r="BV5">
        <v>354</v>
      </c>
      <c r="BW5">
        <v>160066</v>
      </c>
      <c r="BX5">
        <v>20857379</v>
      </c>
      <c r="BY5">
        <v>0</v>
      </c>
      <c r="BZ5">
        <v>4249726</v>
      </c>
      <c r="CA5">
        <v>8133</v>
      </c>
      <c r="CB5">
        <v>4257859</v>
      </c>
      <c r="CC5">
        <v>610061</v>
      </c>
      <c r="CD5">
        <v>4867920</v>
      </c>
      <c r="CE5">
        <v>0</v>
      </c>
      <c r="CF5">
        <v>15880755</v>
      </c>
      <c r="CG5">
        <v>10026</v>
      </c>
      <c r="CH5">
        <v>15870729</v>
      </c>
      <c r="CI5">
        <v>0</v>
      </c>
      <c r="CJ5">
        <v>0</v>
      </c>
      <c r="CK5">
        <v>0</v>
      </c>
      <c r="CL5">
        <v>0</v>
      </c>
      <c r="CM5">
        <v>15870729</v>
      </c>
      <c r="CN5">
        <v>19286</v>
      </c>
      <c r="CO5">
        <v>636</v>
      </c>
      <c r="CP5">
        <v>0</v>
      </c>
      <c r="CQ5">
        <v>27790</v>
      </c>
      <c r="CR5">
        <v>47712</v>
      </c>
      <c r="CS5">
        <v>0</v>
      </c>
      <c r="CT5">
        <v>0</v>
      </c>
      <c r="CU5">
        <v>2538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68480</v>
      </c>
      <c r="DC5">
        <v>0</v>
      </c>
      <c r="DD5">
        <v>71018</v>
      </c>
      <c r="DE5">
        <v>0</v>
      </c>
      <c r="DF5">
        <v>20857379</v>
      </c>
    </row>
    <row r="6" spans="1:110">
      <c r="A6">
        <v>70727</v>
      </c>
      <c r="B6">
        <v>200012</v>
      </c>
      <c r="C6">
        <v>259615</v>
      </c>
      <c r="D6">
        <v>-342</v>
      </c>
      <c r="E6">
        <v>259273</v>
      </c>
      <c r="F6">
        <v>3726</v>
      </c>
      <c r="G6">
        <v>0</v>
      </c>
      <c r="H6">
        <v>7349</v>
      </c>
      <c r="I6">
        <v>241841</v>
      </c>
      <c r="J6">
        <v>30745</v>
      </c>
      <c r="K6">
        <v>283661</v>
      </c>
      <c r="L6">
        <v>92542</v>
      </c>
      <c r="M6">
        <v>-97744</v>
      </c>
      <c r="N6">
        <v>0</v>
      </c>
      <c r="O6">
        <v>-600</v>
      </c>
      <c r="P6">
        <v>0</v>
      </c>
      <c r="Q6">
        <v>-98344</v>
      </c>
      <c r="R6">
        <v>-379100</v>
      </c>
      <c r="S6">
        <v>0</v>
      </c>
      <c r="T6">
        <v>-379100</v>
      </c>
      <c r="U6">
        <v>0</v>
      </c>
      <c r="V6">
        <v>0</v>
      </c>
      <c r="W6">
        <v>0</v>
      </c>
      <c r="X6">
        <v>0</v>
      </c>
      <c r="Y6">
        <v>-8954</v>
      </c>
      <c r="Z6">
        <v>0</v>
      </c>
      <c r="AA6">
        <v>-8954</v>
      </c>
      <c r="AB6">
        <v>-16418</v>
      </c>
      <c r="AC6">
        <v>0</v>
      </c>
      <c r="AD6">
        <v>-178</v>
      </c>
      <c r="AE6">
        <v>-16596</v>
      </c>
      <c r="AF6">
        <v>0</v>
      </c>
      <c r="AG6">
        <v>27133</v>
      </c>
      <c r="AH6">
        <v>-47050</v>
      </c>
      <c r="AI6">
        <v>-86891</v>
      </c>
      <c r="AJ6">
        <v>25674</v>
      </c>
      <c r="AK6">
        <v>86891</v>
      </c>
      <c r="AL6">
        <v>31</v>
      </c>
      <c r="AM6">
        <v>-13</v>
      </c>
      <c r="AN6">
        <v>112583</v>
      </c>
      <c r="AO6">
        <v>0</v>
      </c>
      <c r="AP6">
        <v>0</v>
      </c>
      <c r="AQ6">
        <v>112583</v>
      </c>
      <c r="AR6">
        <v>0</v>
      </c>
      <c r="AS6">
        <v>112583</v>
      </c>
      <c r="AT6">
        <v>0</v>
      </c>
      <c r="AU6">
        <v>148038</v>
      </c>
      <c r="AV6">
        <v>135975</v>
      </c>
      <c r="AW6">
        <v>0</v>
      </c>
      <c r="AX6">
        <v>0</v>
      </c>
      <c r="AY6">
        <v>0</v>
      </c>
      <c r="AZ6">
        <v>135975</v>
      </c>
      <c r="BA6">
        <v>2855491</v>
      </c>
      <c r="BB6">
        <v>31359</v>
      </c>
      <c r="BC6">
        <v>3160868</v>
      </c>
      <c r="BD6">
        <v>0</v>
      </c>
      <c r="BE6">
        <v>5494</v>
      </c>
      <c r="BF6">
        <v>1317</v>
      </c>
      <c r="BG6">
        <v>0</v>
      </c>
      <c r="BH6">
        <v>0</v>
      </c>
      <c r="BI6">
        <v>6054529</v>
      </c>
      <c r="BJ6">
        <v>6338542</v>
      </c>
      <c r="BK6">
        <v>24968</v>
      </c>
      <c r="BL6">
        <v>0</v>
      </c>
      <c r="BM6">
        <v>15612</v>
      </c>
      <c r="BN6">
        <v>0</v>
      </c>
      <c r="BO6">
        <v>15400</v>
      </c>
      <c r="BP6">
        <v>55980</v>
      </c>
      <c r="BQ6">
        <v>0</v>
      </c>
      <c r="BR6">
        <v>116685</v>
      </c>
      <c r="BS6">
        <v>0</v>
      </c>
      <c r="BT6">
        <v>116685</v>
      </c>
      <c r="BU6">
        <v>51177</v>
      </c>
      <c r="BV6">
        <v>37790</v>
      </c>
      <c r="BW6">
        <v>88967</v>
      </c>
      <c r="BX6">
        <v>6600174</v>
      </c>
      <c r="BY6">
        <v>0</v>
      </c>
      <c r="BZ6">
        <v>0</v>
      </c>
      <c r="CA6">
        <v>0</v>
      </c>
      <c r="CB6">
        <v>0</v>
      </c>
      <c r="CC6">
        <v>1679023</v>
      </c>
      <c r="CD6">
        <v>1679023</v>
      </c>
      <c r="CE6">
        <v>0</v>
      </c>
      <c r="CF6">
        <v>4909800</v>
      </c>
      <c r="CG6">
        <v>0</v>
      </c>
      <c r="CH6">
        <v>4909800</v>
      </c>
      <c r="CI6">
        <v>1200</v>
      </c>
      <c r="CJ6">
        <v>0</v>
      </c>
      <c r="CK6">
        <v>1200</v>
      </c>
      <c r="CL6">
        <v>0</v>
      </c>
      <c r="CM6">
        <v>4911000</v>
      </c>
      <c r="CN6">
        <v>1978</v>
      </c>
      <c r="CO6">
        <v>0</v>
      </c>
      <c r="CP6">
        <v>0</v>
      </c>
      <c r="CQ6">
        <v>698</v>
      </c>
      <c r="CR6">
        <v>2676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7460</v>
      </c>
      <c r="DC6">
        <v>0</v>
      </c>
      <c r="DD6">
        <v>7460</v>
      </c>
      <c r="DE6">
        <v>15</v>
      </c>
      <c r="DF6">
        <v>6600174</v>
      </c>
    </row>
    <row r="7" spans="1:110">
      <c r="A7">
        <v>70735</v>
      </c>
      <c r="B7">
        <v>200012</v>
      </c>
      <c r="C7">
        <v>95267</v>
      </c>
      <c r="D7">
        <v>0</v>
      </c>
      <c r="E7">
        <v>95267</v>
      </c>
      <c r="F7">
        <v>973</v>
      </c>
      <c r="G7">
        <v>0</v>
      </c>
      <c r="H7">
        <v>9620</v>
      </c>
      <c r="I7">
        <v>131674</v>
      </c>
      <c r="J7">
        <v>-72354</v>
      </c>
      <c r="K7">
        <v>69913</v>
      </c>
      <c r="L7">
        <v>17424</v>
      </c>
      <c r="M7">
        <v>-73786</v>
      </c>
      <c r="N7">
        <v>0</v>
      </c>
      <c r="O7">
        <v>127</v>
      </c>
      <c r="P7">
        <v>0</v>
      </c>
      <c r="Q7">
        <v>-73659</v>
      </c>
      <c r="R7">
        <v>-202659</v>
      </c>
      <c r="S7">
        <v>0</v>
      </c>
      <c r="T7">
        <v>-202659</v>
      </c>
      <c r="U7">
        <v>0</v>
      </c>
      <c r="V7">
        <v>123577</v>
      </c>
      <c r="W7">
        <v>123577</v>
      </c>
      <c r="X7">
        <v>0</v>
      </c>
      <c r="Y7">
        <v>-5550</v>
      </c>
      <c r="Z7">
        <v>0</v>
      </c>
      <c r="AA7">
        <v>-5550</v>
      </c>
      <c r="AB7">
        <v>-6263</v>
      </c>
      <c r="AC7">
        <v>-391</v>
      </c>
      <c r="AD7">
        <v>0</v>
      </c>
      <c r="AE7">
        <v>-6654</v>
      </c>
      <c r="AF7">
        <v>0</v>
      </c>
      <c r="AG7">
        <v>14248</v>
      </c>
      <c r="AH7">
        <v>-17679</v>
      </c>
      <c r="AI7">
        <v>-28700</v>
      </c>
      <c r="AJ7">
        <v>-14472</v>
      </c>
      <c r="AK7">
        <v>28700</v>
      </c>
      <c r="AL7">
        <v>0</v>
      </c>
      <c r="AM7">
        <v>0</v>
      </c>
      <c r="AN7">
        <v>14228</v>
      </c>
      <c r="AO7">
        <v>0</v>
      </c>
      <c r="AP7">
        <v>-678</v>
      </c>
      <c r="AQ7">
        <v>13550</v>
      </c>
      <c r="AR7">
        <v>-851</v>
      </c>
      <c r="AS7">
        <v>12699</v>
      </c>
      <c r="AT7">
        <v>0</v>
      </c>
      <c r="AU7">
        <v>239185</v>
      </c>
      <c r="AV7">
        <v>72784</v>
      </c>
      <c r="AW7">
        <v>0</v>
      </c>
      <c r="AX7">
        <v>0</v>
      </c>
      <c r="AY7">
        <v>0</v>
      </c>
      <c r="AZ7">
        <v>72784</v>
      </c>
      <c r="BA7">
        <v>1261514</v>
      </c>
      <c r="BB7">
        <v>76512</v>
      </c>
      <c r="BC7">
        <v>1605863</v>
      </c>
      <c r="BD7">
        <v>0</v>
      </c>
      <c r="BE7">
        <v>6449</v>
      </c>
      <c r="BF7">
        <v>0</v>
      </c>
      <c r="BG7">
        <v>0</v>
      </c>
      <c r="BH7">
        <v>0</v>
      </c>
      <c r="BI7">
        <v>2950338</v>
      </c>
      <c r="BJ7">
        <v>3262307</v>
      </c>
      <c r="BK7">
        <v>1537</v>
      </c>
      <c r="BL7">
        <v>0</v>
      </c>
      <c r="BM7">
        <v>0</v>
      </c>
      <c r="BN7">
        <v>0</v>
      </c>
      <c r="BO7">
        <v>21733</v>
      </c>
      <c r="BP7">
        <v>23270</v>
      </c>
      <c r="BQ7">
        <v>0</v>
      </c>
      <c r="BR7">
        <v>72602</v>
      </c>
      <c r="BS7">
        <v>0</v>
      </c>
      <c r="BT7">
        <v>72602</v>
      </c>
      <c r="BU7">
        <v>32093</v>
      </c>
      <c r="BV7">
        <v>5950</v>
      </c>
      <c r="BW7">
        <v>38043</v>
      </c>
      <c r="BX7">
        <v>3396222</v>
      </c>
      <c r="BY7">
        <v>150000</v>
      </c>
      <c r="BZ7">
        <v>0</v>
      </c>
      <c r="CA7">
        <v>615000</v>
      </c>
      <c r="CB7">
        <v>615000</v>
      </c>
      <c r="CC7">
        <v>9051</v>
      </c>
      <c r="CD7">
        <v>774051</v>
      </c>
      <c r="CE7">
        <v>0</v>
      </c>
      <c r="CF7">
        <v>2545055</v>
      </c>
      <c r="CG7">
        <v>0</v>
      </c>
      <c r="CH7">
        <v>2545055</v>
      </c>
      <c r="CI7">
        <v>1</v>
      </c>
      <c r="CJ7">
        <v>0</v>
      </c>
      <c r="CK7">
        <v>1</v>
      </c>
      <c r="CL7">
        <v>49266</v>
      </c>
      <c r="CM7">
        <v>2594322</v>
      </c>
      <c r="CN7">
        <v>5159</v>
      </c>
      <c r="CO7">
        <v>0</v>
      </c>
      <c r="CP7">
        <v>0</v>
      </c>
      <c r="CQ7">
        <v>387</v>
      </c>
      <c r="CR7">
        <v>5546</v>
      </c>
      <c r="CS7">
        <v>0</v>
      </c>
      <c r="CT7">
        <v>0</v>
      </c>
      <c r="CU7">
        <v>0</v>
      </c>
      <c r="CV7">
        <v>0</v>
      </c>
      <c r="CW7">
        <v>0</v>
      </c>
      <c r="CX7">
        <v>7276</v>
      </c>
      <c r="CY7">
        <v>0</v>
      </c>
      <c r="CZ7">
        <v>0</v>
      </c>
      <c r="DA7">
        <v>0</v>
      </c>
      <c r="DB7">
        <v>15027</v>
      </c>
      <c r="DC7">
        <v>0</v>
      </c>
      <c r="DD7">
        <v>22303</v>
      </c>
      <c r="DE7">
        <v>0</v>
      </c>
      <c r="DF7">
        <v>3396222</v>
      </c>
    </row>
    <row r="8" spans="1:110">
      <c r="A8">
        <v>70742</v>
      </c>
      <c r="B8">
        <v>200012</v>
      </c>
      <c r="C8">
        <v>241040</v>
      </c>
      <c r="D8">
        <v>0</v>
      </c>
      <c r="E8">
        <v>241040</v>
      </c>
      <c r="F8">
        <v>17105</v>
      </c>
      <c r="G8">
        <v>-1607</v>
      </c>
      <c r="H8">
        <v>34903</v>
      </c>
      <c r="I8">
        <v>397428</v>
      </c>
      <c r="J8">
        <v>145550</v>
      </c>
      <c r="K8">
        <v>593379</v>
      </c>
      <c r="L8">
        <v>0</v>
      </c>
      <c r="M8">
        <v>-351575</v>
      </c>
      <c r="N8">
        <v>0</v>
      </c>
      <c r="O8">
        <v>-3508</v>
      </c>
      <c r="P8">
        <v>0</v>
      </c>
      <c r="Q8">
        <v>-355083</v>
      </c>
      <c r="R8">
        <v>-164872</v>
      </c>
      <c r="S8">
        <v>0</v>
      </c>
      <c r="T8">
        <v>-164872</v>
      </c>
      <c r="U8">
        <v>-258819</v>
      </c>
      <c r="V8">
        <v>0</v>
      </c>
      <c r="W8">
        <v>-258819</v>
      </c>
      <c r="X8">
        <v>0</v>
      </c>
      <c r="Y8">
        <v>-11444</v>
      </c>
      <c r="Z8">
        <v>0</v>
      </c>
      <c r="AA8">
        <v>-11444</v>
      </c>
      <c r="AB8">
        <v>-18193</v>
      </c>
      <c r="AC8">
        <v>-6503</v>
      </c>
      <c r="AD8">
        <v>0</v>
      </c>
      <c r="AE8">
        <v>-24696</v>
      </c>
      <c r="AF8">
        <v>-8217</v>
      </c>
      <c r="AG8">
        <v>133153</v>
      </c>
      <c r="AH8">
        <v>-96033</v>
      </c>
      <c r="AI8">
        <v>-160408</v>
      </c>
      <c r="AJ8">
        <v>-112000</v>
      </c>
      <c r="AK8">
        <v>160408</v>
      </c>
      <c r="AL8">
        <v>0</v>
      </c>
      <c r="AM8">
        <v>0</v>
      </c>
      <c r="AN8">
        <v>48408</v>
      </c>
      <c r="AO8">
        <v>0</v>
      </c>
      <c r="AP8">
        <v>0</v>
      </c>
      <c r="AQ8">
        <v>48408</v>
      </c>
      <c r="AR8">
        <v>0</v>
      </c>
      <c r="AS8">
        <v>48408</v>
      </c>
      <c r="AT8">
        <v>0</v>
      </c>
      <c r="AU8">
        <v>678036</v>
      </c>
      <c r="AV8">
        <v>291897</v>
      </c>
      <c r="AW8">
        <v>0</v>
      </c>
      <c r="AX8">
        <v>610229</v>
      </c>
      <c r="AY8">
        <v>0</v>
      </c>
      <c r="AZ8">
        <v>902126</v>
      </c>
      <c r="BA8">
        <v>4807304</v>
      </c>
      <c r="BB8">
        <v>444965</v>
      </c>
      <c r="BC8">
        <v>4030479</v>
      </c>
      <c r="BD8">
        <v>0</v>
      </c>
      <c r="BE8">
        <v>44427</v>
      </c>
      <c r="BF8">
        <v>5008</v>
      </c>
      <c r="BG8">
        <v>0</v>
      </c>
      <c r="BH8">
        <v>207</v>
      </c>
      <c r="BI8">
        <v>9332390</v>
      </c>
      <c r="BJ8">
        <v>10912552</v>
      </c>
      <c r="BK8">
        <v>3910</v>
      </c>
      <c r="BL8">
        <v>18975</v>
      </c>
      <c r="BM8">
        <v>169</v>
      </c>
      <c r="BN8">
        <v>410</v>
      </c>
      <c r="BO8">
        <v>111142</v>
      </c>
      <c r="BP8">
        <v>134606</v>
      </c>
      <c r="BQ8">
        <v>297</v>
      </c>
      <c r="BR8">
        <v>278974</v>
      </c>
      <c r="BS8">
        <v>0</v>
      </c>
      <c r="BT8">
        <v>279271</v>
      </c>
      <c r="BU8">
        <v>75864</v>
      </c>
      <c r="BV8">
        <v>16572</v>
      </c>
      <c r="BW8">
        <v>92436</v>
      </c>
      <c r="BX8">
        <v>11418865</v>
      </c>
      <c r="BY8">
        <v>0</v>
      </c>
      <c r="BZ8">
        <v>0</v>
      </c>
      <c r="CA8">
        <v>2941454</v>
      </c>
      <c r="CB8">
        <v>2941454</v>
      </c>
      <c r="CC8">
        <v>48408</v>
      </c>
      <c r="CD8">
        <v>2989862</v>
      </c>
      <c r="CE8">
        <v>0</v>
      </c>
      <c r="CF8">
        <v>8106158</v>
      </c>
      <c r="CG8">
        <v>0</v>
      </c>
      <c r="CH8">
        <v>8106158</v>
      </c>
      <c r="CI8">
        <v>14649</v>
      </c>
      <c r="CJ8">
        <v>0</v>
      </c>
      <c r="CK8">
        <v>14649</v>
      </c>
      <c r="CL8">
        <v>175400</v>
      </c>
      <c r="CM8">
        <v>8296207</v>
      </c>
      <c r="CN8">
        <v>13403</v>
      </c>
      <c r="CO8">
        <v>0</v>
      </c>
      <c r="CP8">
        <v>0</v>
      </c>
      <c r="CQ8">
        <v>18152</v>
      </c>
      <c r="CR8">
        <v>31555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52832</v>
      </c>
      <c r="CZ8">
        <v>0</v>
      </c>
      <c r="DA8">
        <v>0</v>
      </c>
      <c r="DB8">
        <v>48020</v>
      </c>
      <c r="DC8">
        <v>0</v>
      </c>
      <c r="DD8">
        <v>100852</v>
      </c>
      <c r="DE8">
        <v>389</v>
      </c>
      <c r="DF8">
        <v>11418865</v>
      </c>
    </row>
    <row r="9" spans="1:110">
      <c r="A9">
        <v>70806</v>
      </c>
      <c r="B9">
        <v>200012</v>
      </c>
      <c r="C9">
        <v>198536</v>
      </c>
      <c r="D9">
        <v>0</v>
      </c>
      <c r="E9">
        <v>198536</v>
      </c>
      <c r="F9">
        <v>10274</v>
      </c>
      <c r="G9">
        <v>1411</v>
      </c>
      <c r="H9">
        <v>2873</v>
      </c>
      <c r="I9">
        <v>160876</v>
      </c>
      <c r="J9">
        <v>-39825</v>
      </c>
      <c r="K9">
        <v>135609</v>
      </c>
      <c r="L9">
        <v>182223</v>
      </c>
      <c r="M9">
        <v>-81297</v>
      </c>
      <c r="N9">
        <v>0</v>
      </c>
      <c r="O9">
        <v>0</v>
      </c>
      <c r="P9">
        <v>0</v>
      </c>
      <c r="Q9">
        <v>-81297</v>
      </c>
      <c r="R9">
        <v>-317153</v>
      </c>
      <c r="S9">
        <v>0</v>
      </c>
      <c r="T9">
        <v>-317153</v>
      </c>
      <c r="U9">
        <v>0</v>
      </c>
      <c r="V9">
        <v>0</v>
      </c>
      <c r="W9">
        <v>0</v>
      </c>
      <c r="X9">
        <v>0</v>
      </c>
      <c r="Y9">
        <v>-6616</v>
      </c>
      <c r="Z9">
        <v>0</v>
      </c>
      <c r="AA9">
        <v>-6616</v>
      </c>
      <c r="AB9">
        <v>-3439</v>
      </c>
      <c r="AC9">
        <v>-4</v>
      </c>
      <c r="AD9">
        <v>0</v>
      </c>
      <c r="AE9">
        <v>-3443</v>
      </c>
      <c r="AF9">
        <v>0</v>
      </c>
      <c r="AG9">
        <v>71311</v>
      </c>
      <c r="AH9">
        <v>-40075</v>
      </c>
      <c r="AI9">
        <v>-123883</v>
      </c>
      <c r="AJ9">
        <v>15212</v>
      </c>
      <c r="AK9">
        <v>123883</v>
      </c>
      <c r="AL9">
        <v>0</v>
      </c>
      <c r="AM9">
        <v>-6539</v>
      </c>
      <c r="AN9">
        <v>132556</v>
      </c>
      <c r="AO9">
        <v>0</v>
      </c>
      <c r="AP9">
        <v>-3490</v>
      </c>
      <c r="AQ9">
        <v>129066</v>
      </c>
      <c r="AR9">
        <v>0</v>
      </c>
      <c r="AS9">
        <v>129066</v>
      </c>
      <c r="AT9">
        <v>0</v>
      </c>
      <c r="AU9">
        <v>76388</v>
      </c>
      <c r="AV9">
        <v>215432</v>
      </c>
      <c r="AW9">
        <v>0</v>
      </c>
      <c r="AX9">
        <v>73555</v>
      </c>
      <c r="AY9">
        <v>0</v>
      </c>
      <c r="AZ9">
        <v>288987</v>
      </c>
      <c r="BA9">
        <v>2054426</v>
      </c>
      <c r="BB9">
        <v>0</v>
      </c>
      <c r="BC9">
        <v>2309333</v>
      </c>
      <c r="BD9">
        <v>0</v>
      </c>
      <c r="BE9">
        <v>6948</v>
      </c>
      <c r="BF9">
        <v>0</v>
      </c>
      <c r="BG9">
        <v>0</v>
      </c>
      <c r="BH9">
        <v>0</v>
      </c>
      <c r="BI9">
        <v>4370707</v>
      </c>
      <c r="BJ9">
        <v>4736082</v>
      </c>
      <c r="BK9">
        <v>3599</v>
      </c>
      <c r="BL9">
        <v>0</v>
      </c>
      <c r="BM9">
        <v>0</v>
      </c>
      <c r="BN9">
        <v>0</v>
      </c>
      <c r="BO9">
        <v>552</v>
      </c>
      <c r="BP9">
        <v>4151</v>
      </c>
      <c r="BQ9">
        <v>0</v>
      </c>
      <c r="BR9">
        <v>96931</v>
      </c>
      <c r="BS9">
        <v>0</v>
      </c>
      <c r="BT9">
        <v>96931</v>
      </c>
      <c r="BU9">
        <v>48944</v>
      </c>
      <c r="BV9">
        <v>3753</v>
      </c>
      <c r="BW9">
        <v>52697</v>
      </c>
      <c r="BX9">
        <v>4889861</v>
      </c>
      <c r="BY9">
        <v>0</v>
      </c>
      <c r="BZ9">
        <v>0</v>
      </c>
      <c r="CA9">
        <v>1267179</v>
      </c>
      <c r="CB9">
        <v>1267179</v>
      </c>
      <c r="CC9">
        <v>129066</v>
      </c>
      <c r="CD9">
        <v>1396245</v>
      </c>
      <c r="CE9">
        <v>0</v>
      </c>
      <c r="CF9">
        <v>3473135</v>
      </c>
      <c r="CG9">
        <v>0</v>
      </c>
      <c r="CH9">
        <v>3473135</v>
      </c>
      <c r="CI9">
        <v>945</v>
      </c>
      <c r="CJ9">
        <v>0</v>
      </c>
      <c r="CK9">
        <v>945</v>
      </c>
      <c r="CL9">
        <v>0</v>
      </c>
      <c r="CM9">
        <v>3474080</v>
      </c>
      <c r="CN9">
        <v>2038</v>
      </c>
      <c r="CO9">
        <v>0</v>
      </c>
      <c r="CP9">
        <v>0</v>
      </c>
      <c r="CQ9">
        <v>0</v>
      </c>
      <c r="CR9">
        <v>2038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17376</v>
      </c>
      <c r="DC9">
        <v>0</v>
      </c>
      <c r="DD9">
        <v>17376</v>
      </c>
      <c r="DE9">
        <v>122</v>
      </c>
      <c r="DF9">
        <v>4889861</v>
      </c>
    </row>
    <row r="10" spans="1:110">
      <c r="A10">
        <v>70807</v>
      </c>
      <c r="B10">
        <v>200012</v>
      </c>
      <c r="C10">
        <v>833723</v>
      </c>
      <c r="D10">
        <v>0</v>
      </c>
      <c r="E10">
        <v>833723</v>
      </c>
      <c r="F10">
        <v>24071</v>
      </c>
      <c r="G10">
        <v>1538</v>
      </c>
      <c r="H10">
        <v>33413</v>
      </c>
      <c r="I10">
        <v>725301</v>
      </c>
      <c r="J10">
        <v>219925</v>
      </c>
      <c r="K10">
        <v>1004248</v>
      </c>
      <c r="L10">
        <v>0</v>
      </c>
      <c r="M10">
        <v>-297002</v>
      </c>
      <c r="N10">
        <v>0</v>
      </c>
      <c r="O10">
        <v>0</v>
      </c>
      <c r="P10">
        <v>0</v>
      </c>
      <c r="Q10">
        <v>-297002</v>
      </c>
      <c r="R10">
        <v>-956483</v>
      </c>
      <c r="S10">
        <v>0</v>
      </c>
      <c r="T10">
        <v>-956483</v>
      </c>
      <c r="U10">
        <v>-363445</v>
      </c>
      <c r="V10">
        <v>0</v>
      </c>
      <c r="W10">
        <v>-363445</v>
      </c>
      <c r="X10">
        <v>0</v>
      </c>
      <c r="Y10">
        <v>-18953</v>
      </c>
      <c r="Z10">
        <v>0</v>
      </c>
      <c r="AA10">
        <v>-18953</v>
      </c>
      <c r="AB10">
        <v>-18928</v>
      </c>
      <c r="AC10">
        <v>-1370</v>
      </c>
      <c r="AD10">
        <v>0</v>
      </c>
      <c r="AE10">
        <v>-20298</v>
      </c>
      <c r="AF10">
        <v>-512778</v>
      </c>
      <c r="AG10">
        <v>67356</v>
      </c>
      <c r="AH10">
        <v>-85501</v>
      </c>
      <c r="AI10">
        <v>-110113</v>
      </c>
      <c r="AJ10">
        <v>-459246</v>
      </c>
      <c r="AK10">
        <v>110113</v>
      </c>
      <c r="AL10">
        <v>0</v>
      </c>
      <c r="AM10">
        <v>0</v>
      </c>
      <c r="AN10">
        <v>-349133</v>
      </c>
      <c r="AO10">
        <v>0</v>
      </c>
      <c r="AP10">
        <v>0</v>
      </c>
      <c r="AQ10">
        <v>-349133</v>
      </c>
      <c r="AR10">
        <v>0</v>
      </c>
      <c r="AS10">
        <v>-349133</v>
      </c>
      <c r="AT10">
        <v>0</v>
      </c>
      <c r="AU10">
        <v>658509</v>
      </c>
      <c r="AV10">
        <v>240427</v>
      </c>
      <c r="AW10">
        <v>0</v>
      </c>
      <c r="AX10">
        <v>33975</v>
      </c>
      <c r="AY10">
        <v>0</v>
      </c>
      <c r="AZ10">
        <v>274402</v>
      </c>
      <c r="BA10">
        <v>6511066</v>
      </c>
      <c r="BB10">
        <v>2531327</v>
      </c>
      <c r="BC10">
        <v>8087860</v>
      </c>
      <c r="BD10">
        <v>0</v>
      </c>
      <c r="BE10">
        <v>59774</v>
      </c>
      <c r="BF10">
        <v>211</v>
      </c>
      <c r="BG10">
        <v>0</v>
      </c>
      <c r="BH10">
        <v>0</v>
      </c>
      <c r="BI10">
        <v>17190238</v>
      </c>
      <c r="BJ10">
        <v>18123149</v>
      </c>
      <c r="BK10">
        <v>17275</v>
      </c>
      <c r="BL10">
        <v>0</v>
      </c>
      <c r="BM10">
        <v>946</v>
      </c>
      <c r="BN10">
        <v>0</v>
      </c>
      <c r="BO10">
        <v>83565</v>
      </c>
      <c r="BP10">
        <v>101786</v>
      </c>
      <c r="BQ10">
        <v>2600</v>
      </c>
      <c r="BR10">
        <v>291955</v>
      </c>
      <c r="BS10">
        <v>0</v>
      </c>
      <c r="BT10">
        <v>294555</v>
      </c>
      <c r="BU10">
        <v>195790</v>
      </c>
      <c r="BV10">
        <v>12481</v>
      </c>
      <c r="BW10">
        <v>208271</v>
      </c>
      <c r="BX10">
        <v>18727761</v>
      </c>
      <c r="BY10">
        <v>770000</v>
      </c>
      <c r="BZ10">
        <v>0</v>
      </c>
      <c r="CA10">
        <v>0</v>
      </c>
      <c r="CB10">
        <v>0</v>
      </c>
      <c r="CC10">
        <v>3460215</v>
      </c>
      <c r="CD10">
        <v>4230215</v>
      </c>
      <c r="CE10">
        <v>0</v>
      </c>
      <c r="CF10">
        <v>14377267</v>
      </c>
      <c r="CG10">
        <v>0</v>
      </c>
      <c r="CH10">
        <v>14377267</v>
      </c>
      <c r="CI10">
        <v>0</v>
      </c>
      <c r="CJ10">
        <v>0</v>
      </c>
      <c r="CK10">
        <v>0</v>
      </c>
      <c r="CL10">
        <v>0</v>
      </c>
      <c r="CM10">
        <v>14377267</v>
      </c>
      <c r="CN10">
        <v>29086</v>
      </c>
      <c r="CO10">
        <v>0</v>
      </c>
      <c r="CP10">
        <v>0</v>
      </c>
      <c r="CQ10">
        <v>0</v>
      </c>
      <c r="CR10">
        <v>29086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10527</v>
      </c>
      <c r="CY10">
        <v>0</v>
      </c>
      <c r="CZ10">
        <v>0</v>
      </c>
      <c r="DA10">
        <v>0</v>
      </c>
      <c r="DB10">
        <v>70689</v>
      </c>
      <c r="DC10">
        <v>0</v>
      </c>
      <c r="DD10">
        <v>81216</v>
      </c>
      <c r="DE10">
        <v>9977</v>
      </c>
      <c r="DF10">
        <v>18727761</v>
      </c>
    </row>
    <row r="11" spans="1:110">
      <c r="A11">
        <v>70814</v>
      </c>
      <c r="B11">
        <v>200012</v>
      </c>
      <c r="C11">
        <v>1201782</v>
      </c>
      <c r="D11">
        <v>0</v>
      </c>
      <c r="E11">
        <v>1201782</v>
      </c>
      <c r="F11">
        <v>66400</v>
      </c>
      <c r="G11">
        <v>3192</v>
      </c>
      <c r="H11">
        <v>196814</v>
      </c>
      <c r="I11">
        <v>1272356</v>
      </c>
      <c r="J11">
        <v>100960</v>
      </c>
      <c r="K11">
        <v>1639722</v>
      </c>
      <c r="L11">
        <v>0</v>
      </c>
      <c r="M11">
        <v>-574652</v>
      </c>
      <c r="N11">
        <v>0</v>
      </c>
      <c r="O11">
        <v>11158</v>
      </c>
      <c r="P11">
        <v>0</v>
      </c>
      <c r="Q11">
        <v>-563494</v>
      </c>
      <c r="R11">
        <v>-1432239</v>
      </c>
      <c r="S11">
        <v>0</v>
      </c>
      <c r="T11">
        <v>-1432239</v>
      </c>
      <c r="U11">
        <v>-912303</v>
      </c>
      <c r="V11">
        <v>549857</v>
      </c>
      <c r="W11">
        <v>-362446</v>
      </c>
      <c r="X11">
        <v>0</v>
      </c>
      <c r="Y11">
        <v>-26656</v>
      </c>
      <c r="Z11">
        <v>0</v>
      </c>
      <c r="AA11">
        <v>-26656</v>
      </c>
      <c r="AB11">
        <v>-40505</v>
      </c>
      <c r="AC11">
        <v>-3218</v>
      </c>
      <c r="AD11">
        <v>0</v>
      </c>
      <c r="AE11">
        <v>-43723</v>
      </c>
      <c r="AF11">
        <v>-511313</v>
      </c>
      <c r="AG11">
        <v>202494</v>
      </c>
      <c r="AH11">
        <v>-187317</v>
      </c>
      <c r="AI11">
        <v>-255934</v>
      </c>
      <c r="AJ11">
        <v>-339124</v>
      </c>
      <c r="AK11">
        <v>255934</v>
      </c>
      <c r="AL11">
        <v>0</v>
      </c>
      <c r="AM11">
        <v>0</v>
      </c>
      <c r="AN11">
        <v>-83190</v>
      </c>
      <c r="AO11">
        <v>0</v>
      </c>
      <c r="AP11">
        <v>0</v>
      </c>
      <c r="AQ11">
        <v>-83190</v>
      </c>
      <c r="AR11">
        <v>0</v>
      </c>
      <c r="AS11">
        <v>-83190</v>
      </c>
      <c r="AT11">
        <v>0</v>
      </c>
      <c r="AU11">
        <v>2697440</v>
      </c>
      <c r="AV11">
        <v>637311</v>
      </c>
      <c r="AW11">
        <v>0</v>
      </c>
      <c r="AX11">
        <v>118519</v>
      </c>
      <c r="AY11">
        <v>0</v>
      </c>
      <c r="AZ11">
        <v>755830</v>
      </c>
      <c r="BA11">
        <v>14143131</v>
      </c>
      <c r="BB11">
        <v>1237532</v>
      </c>
      <c r="BC11">
        <v>16384635</v>
      </c>
      <c r="BD11">
        <v>0</v>
      </c>
      <c r="BE11">
        <v>54070</v>
      </c>
      <c r="BF11">
        <v>12360</v>
      </c>
      <c r="BG11">
        <v>626768</v>
      </c>
      <c r="BH11">
        <v>0</v>
      </c>
      <c r="BI11">
        <v>32458496</v>
      </c>
      <c r="BJ11">
        <v>35911766</v>
      </c>
      <c r="BK11">
        <v>33336</v>
      </c>
      <c r="BL11">
        <v>0</v>
      </c>
      <c r="BM11">
        <v>35990</v>
      </c>
      <c r="BN11">
        <v>0</v>
      </c>
      <c r="BO11">
        <v>126757</v>
      </c>
      <c r="BP11">
        <v>196083</v>
      </c>
      <c r="BQ11">
        <v>20949</v>
      </c>
      <c r="BR11">
        <v>263400</v>
      </c>
      <c r="BS11">
        <v>0</v>
      </c>
      <c r="BT11">
        <v>284349</v>
      </c>
      <c r="BU11">
        <v>285457</v>
      </c>
      <c r="BV11">
        <v>23984</v>
      </c>
      <c r="BW11">
        <v>309441</v>
      </c>
      <c r="BX11">
        <v>36701639</v>
      </c>
      <c r="BY11">
        <v>0</v>
      </c>
      <c r="BZ11">
        <v>0</v>
      </c>
      <c r="CA11">
        <v>8255655</v>
      </c>
      <c r="CB11">
        <v>8255655</v>
      </c>
      <c r="CC11">
        <v>0</v>
      </c>
      <c r="CD11">
        <v>8255655</v>
      </c>
      <c r="CE11">
        <v>0</v>
      </c>
      <c r="CF11">
        <v>28245525</v>
      </c>
      <c r="CG11">
        <v>0</v>
      </c>
      <c r="CH11">
        <v>28245525</v>
      </c>
      <c r="CI11">
        <v>6026</v>
      </c>
      <c r="CJ11">
        <v>0</v>
      </c>
      <c r="CK11">
        <v>6026</v>
      </c>
      <c r="CL11">
        <v>0</v>
      </c>
      <c r="CM11">
        <v>28251551</v>
      </c>
      <c r="CN11">
        <v>25585</v>
      </c>
      <c r="CO11">
        <v>0</v>
      </c>
      <c r="CP11">
        <v>0</v>
      </c>
      <c r="CQ11">
        <v>0</v>
      </c>
      <c r="CR11">
        <v>25585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21460</v>
      </c>
      <c r="CY11">
        <v>0</v>
      </c>
      <c r="CZ11">
        <v>0</v>
      </c>
      <c r="DA11">
        <v>0</v>
      </c>
      <c r="DB11">
        <v>124469</v>
      </c>
      <c r="DC11">
        <v>0</v>
      </c>
      <c r="DD11">
        <v>145929</v>
      </c>
      <c r="DE11">
        <v>22919</v>
      </c>
      <c r="DF11">
        <v>36701639</v>
      </c>
    </row>
    <row r="12" spans="1:110">
      <c r="A12">
        <v>70849</v>
      </c>
      <c r="B12">
        <v>200012</v>
      </c>
      <c r="C12">
        <v>409924</v>
      </c>
      <c r="D12">
        <v>-765</v>
      </c>
      <c r="E12">
        <v>409159</v>
      </c>
      <c r="F12">
        <v>0</v>
      </c>
      <c r="G12">
        <v>421</v>
      </c>
      <c r="H12">
        <v>45844</v>
      </c>
      <c r="I12">
        <v>540110</v>
      </c>
      <c r="J12">
        <v>0</v>
      </c>
      <c r="K12">
        <v>586375</v>
      </c>
      <c r="L12">
        <v>0</v>
      </c>
      <c r="M12">
        <v>-274283</v>
      </c>
      <c r="N12">
        <v>17637</v>
      </c>
      <c r="O12">
        <v>0</v>
      </c>
      <c r="P12">
        <v>0</v>
      </c>
      <c r="Q12">
        <v>-256646</v>
      </c>
      <c r="R12">
        <v>-1019961</v>
      </c>
      <c r="S12">
        <v>-8284</v>
      </c>
      <c r="T12">
        <v>-1028245</v>
      </c>
      <c r="U12">
        <v>0</v>
      </c>
      <c r="V12">
        <v>596000</v>
      </c>
      <c r="W12">
        <v>596000</v>
      </c>
      <c r="X12">
        <v>0</v>
      </c>
      <c r="Y12">
        <v>-29280</v>
      </c>
      <c r="Z12">
        <v>0</v>
      </c>
      <c r="AA12">
        <v>-29280</v>
      </c>
      <c r="AB12">
        <v>-31539</v>
      </c>
      <c r="AC12">
        <v>-774</v>
      </c>
      <c r="AD12">
        <v>-255605</v>
      </c>
      <c r="AE12">
        <v>-287918</v>
      </c>
      <c r="AF12">
        <v>-92342</v>
      </c>
      <c r="AG12">
        <v>246253</v>
      </c>
      <c r="AH12">
        <v>-109078</v>
      </c>
      <c r="AI12">
        <v>-48820</v>
      </c>
      <c r="AJ12">
        <v>-14542</v>
      </c>
      <c r="AK12">
        <v>48785</v>
      </c>
      <c r="AL12">
        <v>3457</v>
      </c>
      <c r="AM12">
        <v>-5276</v>
      </c>
      <c r="AN12">
        <v>32424</v>
      </c>
      <c r="AO12">
        <v>0</v>
      </c>
      <c r="AP12">
        <v>0</v>
      </c>
      <c r="AQ12">
        <v>32424</v>
      </c>
      <c r="AR12">
        <v>0</v>
      </c>
      <c r="AS12">
        <v>32424</v>
      </c>
      <c r="AT12">
        <v>0</v>
      </c>
      <c r="AU12">
        <v>867714</v>
      </c>
      <c r="AV12">
        <v>0</v>
      </c>
      <c r="AW12">
        <v>0</v>
      </c>
      <c r="AX12">
        <v>75167</v>
      </c>
      <c r="AY12">
        <v>0</v>
      </c>
      <c r="AZ12">
        <v>75167</v>
      </c>
      <c r="BA12">
        <v>6517145</v>
      </c>
      <c r="BB12">
        <v>0</v>
      </c>
      <c r="BC12">
        <v>6876675</v>
      </c>
      <c r="BD12">
        <v>0</v>
      </c>
      <c r="BE12">
        <v>8289</v>
      </c>
      <c r="BF12">
        <v>0</v>
      </c>
      <c r="BG12">
        <v>128711</v>
      </c>
      <c r="BH12">
        <v>0</v>
      </c>
      <c r="BI12">
        <v>13530820</v>
      </c>
      <c r="BJ12">
        <v>14473701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1489</v>
      </c>
      <c r="BR12">
        <v>37064</v>
      </c>
      <c r="BS12">
        <v>162959</v>
      </c>
      <c r="BT12">
        <v>201512</v>
      </c>
      <c r="BU12">
        <v>123612</v>
      </c>
      <c r="BV12">
        <v>10669</v>
      </c>
      <c r="BW12">
        <v>134281</v>
      </c>
      <c r="BX12">
        <v>14809494</v>
      </c>
      <c r="BY12">
        <v>0</v>
      </c>
      <c r="BZ12">
        <v>0</v>
      </c>
      <c r="CA12">
        <v>0</v>
      </c>
      <c r="CB12">
        <v>0</v>
      </c>
      <c r="CC12">
        <v>2074580</v>
      </c>
      <c r="CD12">
        <v>2074580</v>
      </c>
      <c r="CE12">
        <v>0</v>
      </c>
      <c r="CF12">
        <v>12112036</v>
      </c>
      <c r="CG12">
        <v>347121</v>
      </c>
      <c r="CH12">
        <v>11764915</v>
      </c>
      <c r="CI12">
        <v>1570</v>
      </c>
      <c r="CJ12">
        <v>0</v>
      </c>
      <c r="CK12">
        <v>1570</v>
      </c>
      <c r="CL12">
        <v>874000</v>
      </c>
      <c r="CM12">
        <v>12640485</v>
      </c>
      <c r="CN12">
        <v>0</v>
      </c>
      <c r="CO12">
        <v>0</v>
      </c>
      <c r="CP12">
        <v>22622</v>
      </c>
      <c r="CQ12">
        <v>0</v>
      </c>
      <c r="CR12">
        <v>22622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71807</v>
      </c>
      <c r="DC12">
        <v>0</v>
      </c>
      <c r="DD12">
        <v>71807</v>
      </c>
      <c r="DE12">
        <v>0</v>
      </c>
      <c r="DF12">
        <v>14809494</v>
      </c>
    </row>
    <row r="13" spans="1:110">
      <c r="A13">
        <v>70857</v>
      </c>
      <c r="B13">
        <v>200012</v>
      </c>
      <c r="C13">
        <v>1189513</v>
      </c>
      <c r="D13">
        <v>-730</v>
      </c>
      <c r="E13">
        <v>1188783</v>
      </c>
      <c r="F13">
        <v>70077</v>
      </c>
      <c r="G13">
        <v>-14515</v>
      </c>
      <c r="H13">
        <v>46944</v>
      </c>
      <c r="I13">
        <v>1088986</v>
      </c>
      <c r="J13">
        <v>143618</v>
      </c>
      <c r="K13">
        <v>1335110</v>
      </c>
      <c r="L13">
        <v>376128</v>
      </c>
      <c r="M13">
        <v>-568788</v>
      </c>
      <c r="N13">
        <v>0</v>
      </c>
      <c r="O13">
        <v>-100</v>
      </c>
      <c r="P13">
        <v>0</v>
      </c>
      <c r="Q13">
        <v>-568888</v>
      </c>
      <c r="R13">
        <v>-1719600</v>
      </c>
      <c r="S13">
        <v>0</v>
      </c>
      <c r="T13">
        <v>-1719600</v>
      </c>
      <c r="U13">
        <v>0</v>
      </c>
      <c r="V13">
        <v>0</v>
      </c>
      <c r="W13">
        <v>0</v>
      </c>
      <c r="X13">
        <v>0</v>
      </c>
      <c r="Y13">
        <v>-50292</v>
      </c>
      <c r="Z13">
        <v>0</v>
      </c>
      <c r="AA13">
        <v>-50292</v>
      </c>
      <c r="AB13">
        <v>-78853</v>
      </c>
      <c r="AC13">
        <v>-126</v>
      </c>
      <c r="AD13">
        <v>-961</v>
      </c>
      <c r="AE13">
        <v>-79940</v>
      </c>
      <c r="AF13">
        <v>0</v>
      </c>
      <c r="AG13">
        <v>135406</v>
      </c>
      <c r="AH13">
        <v>-207107</v>
      </c>
      <c r="AI13">
        <v>-399638</v>
      </c>
      <c r="AJ13">
        <v>9962</v>
      </c>
      <c r="AK13">
        <v>399638</v>
      </c>
      <c r="AL13">
        <v>123</v>
      </c>
      <c r="AM13">
        <v>-20</v>
      </c>
      <c r="AN13">
        <v>409703</v>
      </c>
      <c r="AO13">
        <v>0</v>
      </c>
      <c r="AP13">
        <v>0</v>
      </c>
      <c r="AQ13">
        <v>409703</v>
      </c>
      <c r="AR13">
        <v>0</v>
      </c>
      <c r="AS13">
        <v>409703</v>
      </c>
      <c r="AT13">
        <v>0</v>
      </c>
      <c r="AU13">
        <v>1083180</v>
      </c>
      <c r="AV13">
        <v>1067737</v>
      </c>
      <c r="AW13">
        <v>0</v>
      </c>
      <c r="AX13">
        <v>179590</v>
      </c>
      <c r="AY13">
        <v>0</v>
      </c>
      <c r="AZ13">
        <v>1247327</v>
      </c>
      <c r="BA13">
        <v>13610984</v>
      </c>
      <c r="BB13">
        <v>154932</v>
      </c>
      <c r="BC13">
        <v>13792955</v>
      </c>
      <c r="BD13">
        <v>0</v>
      </c>
      <c r="BE13">
        <v>51628</v>
      </c>
      <c r="BF13">
        <v>26650</v>
      </c>
      <c r="BG13">
        <v>0</v>
      </c>
      <c r="BH13">
        <v>0</v>
      </c>
      <c r="BI13">
        <v>27637149</v>
      </c>
      <c r="BJ13">
        <v>29967656</v>
      </c>
      <c r="BK13">
        <v>93812</v>
      </c>
      <c r="BL13">
        <v>0</v>
      </c>
      <c r="BM13">
        <v>9584</v>
      </c>
      <c r="BN13">
        <v>0</v>
      </c>
      <c r="BO13">
        <v>69589</v>
      </c>
      <c r="BP13">
        <v>172985</v>
      </c>
      <c r="BQ13">
        <v>651</v>
      </c>
      <c r="BR13">
        <v>492538</v>
      </c>
      <c r="BS13">
        <v>0</v>
      </c>
      <c r="BT13">
        <v>493189</v>
      </c>
      <c r="BU13">
        <v>223466</v>
      </c>
      <c r="BV13">
        <v>222053</v>
      </c>
      <c r="BW13">
        <v>445519</v>
      </c>
      <c r="BX13">
        <v>31079349</v>
      </c>
      <c r="BY13">
        <v>0</v>
      </c>
      <c r="BZ13">
        <v>0</v>
      </c>
      <c r="CA13">
        <v>0</v>
      </c>
      <c r="CB13">
        <v>0</v>
      </c>
      <c r="CC13">
        <v>7869468</v>
      </c>
      <c r="CD13">
        <v>7869468</v>
      </c>
      <c r="CE13">
        <v>0</v>
      </c>
      <c r="CF13">
        <v>23102400</v>
      </c>
      <c r="CG13">
        <v>0</v>
      </c>
      <c r="CH13">
        <v>23102400</v>
      </c>
      <c r="CI13">
        <v>4200</v>
      </c>
      <c r="CJ13">
        <v>0</v>
      </c>
      <c r="CK13">
        <v>4200</v>
      </c>
      <c r="CL13">
        <v>0</v>
      </c>
      <c r="CM13">
        <v>23106600</v>
      </c>
      <c r="CN13">
        <v>12958</v>
      </c>
      <c r="CO13">
        <v>0</v>
      </c>
      <c r="CP13">
        <v>0</v>
      </c>
      <c r="CQ13">
        <v>6408</v>
      </c>
      <c r="CR13">
        <v>19366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735</v>
      </c>
      <c r="CY13">
        <v>34773</v>
      </c>
      <c r="CZ13">
        <v>0</v>
      </c>
      <c r="DA13">
        <v>0</v>
      </c>
      <c r="DB13">
        <v>47335</v>
      </c>
      <c r="DC13">
        <v>0</v>
      </c>
      <c r="DD13">
        <v>82843</v>
      </c>
      <c r="DE13">
        <v>1072</v>
      </c>
      <c r="DF13">
        <v>31079349</v>
      </c>
    </row>
    <row r="14" spans="1:110">
      <c r="A14">
        <v>70858</v>
      </c>
      <c r="B14">
        <v>200012</v>
      </c>
      <c r="C14">
        <v>145952</v>
      </c>
      <c r="D14">
        <v>-198</v>
      </c>
      <c r="E14">
        <v>145754</v>
      </c>
      <c r="F14">
        <v>5233</v>
      </c>
      <c r="G14">
        <v>0</v>
      </c>
      <c r="H14">
        <v>2856</v>
      </c>
      <c r="I14">
        <v>94575</v>
      </c>
      <c r="J14">
        <v>13128</v>
      </c>
      <c r="K14">
        <v>115792</v>
      </c>
      <c r="L14">
        <v>31699</v>
      </c>
      <c r="M14">
        <v>-44320</v>
      </c>
      <c r="N14">
        <v>0</v>
      </c>
      <c r="O14">
        <v>200</v>
      </c>
      <c r="P14">
        <v>0</v>
      </c>
      <c r="Q14">
        <v>-44120</v>
      </c>
      <c r="R14">
        <v>-183000</v>
      </c>
      <c r="S14">
        <v>0</v>
      </c>
      <c r="T14">
        <v>-183000</v>
      </c>
      <c r="U14">
        <v>0</v>
      </c>
      <c r="V14">
        <v>0</v>
      </c>
      <c r="W14">
        <v>0</v>
      </c>
      <c r="X14">
        <v>0</v>
      </c>
      <c r="Y14">
        <v>-7152</v>
      </c>
      <c r="Z14">
        <v>0</v>
      </c>
      <c r="AA14">
        <v>-7152</v>
      </c>
      <c r="AB14">
        <v>-6549</v>
      </c>
      <c r="AC14">
        <v>0</v>
      </c>
      <c r="AD14">
        <v>-76</v>
      </c>
      <c r="AE14">
        <v>-6625</v>
      </c>
      <c r="AF14">
        <v>0</v>
      </c>
      <c r="AG14">
        <v>10834</v>
      </c>
      <c r="AH14">
        <v>-18662</v>
      </c>
      <c r="AI14">
        <v>-31684</v>
      </c>
      <c r="AJ14">
        <v>12836</v>
      </c>
      <c r="AK14">
        <v>31684</v>
      </c>
      <c r="AL14">
        <v>0</v>
      </c>
      <c r="AM14">
        <v>-11</v>
      </c>
      <c r="AN14">
        <v>44509</v>
      </c>
      <c r="AO14">
        <v>0</v>
      </c>
      <c r="AP14">
        <v>0</v>
      </c>
      <c r="AQ14">
        <v>44509</v>
      </c>
      <c r="AR14">
        <v>0</v>
      </c>
      <c r="AS14">
        <v>44509</v>
      </c>
      <c r="AT14">
        <v>0</v>
      </c>
      <c r="AU14">
        <v>54411</v>
      </c>
      <c r="AV14">
        <v>70653</v>
      </c>
      <c r="AW14">
        <v>0</v>
      </c>
      <c r="AX14">
        <v>0</v>
      </c>
      <c r="AY14">
        <v>0</v>
      </c>
      <c r="AZ14">
        <v>70653</v>
      </c>
      <c r="BA14">
        <v>1109128</v>
      </c>
      <c r="BB14">
        <v>12756</v>
      </c>
      <c r="BC14">
        <v>1279341</v>
      </c>
      <c r="BD14">
        <v>0</v>
      </c>
      <c r="BE14">
        <v>2952</v>
      </c>
      <c r="BF14">
        <v>414</v>
      </c>
      <c r="BG14">
        <v>0</v>
      </c>
      <c r="BH14">
        <v>0</v>
      </c>
      <c r="BI14">
        <v>2404591</v>
      </c>
      <c r="BJ14">
        <v>2529655</v>
      </c>
      <c r="BK14">
        <v>11655</v>
      </c>
      <c r="BL14">
        <v>0</v>
      </c>
      <c r="BM14">
        <v>769</v>
      </c>
      <c r="BN14">
        <v>0</v>
      </c>
      <c r="BO14">
        <v>5895</v>
      </c>
      <c r="BP14">
        <v>18319</v>
      </c>
      <c r="BQ14">
        <v>0</v>
      </c>
      <c r="BR14">
        <v>51664</v>
      </c>
      <c r="BS14">
        <v>0</v>
      </c>
      <c r="BT14">
        <v>51664</v>
      </c>
      <c r="BU14">
        <v>20606</v>
      </c>
      <c r="BV14">
        <v>25479</v>
      </c>
      <c r="BW14">
        <v>46085</v>
      </c>
      <c r="BX14">
        <v>2645723</v>
      </c>
      <c r="BY14">
        <v>0</v>
      </c>
      <c r="BZ14">
        <v>0</v>
      </c>
      <c r="CA14">
        <v>0</v>
      </c>
      <c r="CB14">
        <v>0</v>
      </c>
      <c r="CC14">
        <v>624457</v>
      </c>
      <c r="CD14">
        <v>624457</v>
      </c>
      <c r="CE14">
        <v>0</v>
      </c>
      <c r="CF14">
        <v>2017300</v>
      </c>
      <c r="CG14">
        <v>0</v>
      </c>
      <c r="CH14">
        <v>2017300</v>
      </c>
      <c r="CI14">
        <v>500</v>
      </c>
      <c r="CJ14">
        <v>0</v>
      </c>
      <c r="CK14">
        <v>500</v>
      </c>
      <c r="CL14">
        <v>0</v>
      </c>
      <c r="CM14">
        <v>2017800</v>
      </c>
      <c r="CN14">
        <v>895</v>
      </c>
      <c r="CO14">
        <v>0</v>
      </c>
      <c r="CP14">
        <v>0</v>
      </c>
      <c r="CQ14">
        <v>639</v>
      </c>
      <c r="CR14">
        <v>1534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58</v>
      </c>
      <c r="CZ14">
        <v>0</v>
      </c>
      <c r="DA14">
        <v>0</v>
      </c>
      <c r="DB14">
        <v>1823</v>
      </c>
      <c r="DC14">
        <v>0</v>
      </c>
      <c r="DD14">
        <v>1881</v>
      </c>
      <c r="DE14">
        <v>51</v>
      </c>
      <c r="DF14">
        <v>2645723</v>
      </c>
    </row>
    <row r="15" spans="1:110">
      <c r="A15">
        <v>70911</v>
      </c>
      <c r="B15">
        <v>200012</v>
      </c>
      <c r="C15">
        <v>107077</v>
      </c>
      <c r="D15">
        <v>0</v>
      </c>
      <c r="E15">
        <v>107077</v>
      </c>
      <c r="F15">
        <v>-20316</v>
      </c>
      <c r="G15">
        <v>1483</v>
      </c>
      <c r="H15">
        <v>8442</v>
      </c>
      <c r="I15">
        <v>199641</v>
      </c>
      <c r="J15">
        <v>234527</v>
      </c>
      <c r="K15">
        <v>423777</v>
      </c>
      <c r="L15">
        <v>-36475</v>
      </c>
      <c r="M15">
        <v>-54641</v>
      </c>
      <c r="N15">
        <v>0</v>
      </c>
      <c r="O15">
        <v>0</v>
      </c>
      <c r="P15">
        <v>0</v>
      </c>
      <c r="Q15">
        <v>-54641</v>
      </c>
      <c r="R15">
        <v>-101640</v>
      </c>
      <c r="S15">
        <v>0</v>
      </c>
      <c r="T15">
        <v>-101640</v>
      </c>
      <c r="U15">
        <v>-170779</v>
      </c>
      <c r="V15">
        <v>0</v>
      </c>
      <c r="W15">
        <v>-170779</v>
      </c>
      <c r="X15">
        <v>0</v>
      </c>
      <c r="Y15">
        <v>-3580</v>
      </c>
      <c r="Z15">
        <v>0</v>
      </c>
      <c r="AA15">
        <v>-3580</v>
      </c>
      <c r="AB15">
        <v>-4519</v>
      </c>
      <c r="AC15">
        <v>-253</v>
      </c>
      <c r="AD15">
        <v>0</v>
      </c>
      <c r="AE15">
        <v>-4772</v>
      </c>
      <c r="AF15">
        <v>0</v>
      </c>
      <c r="AG15">
        <v>19243</v>
      </c>
      <c r="AH15">
        <v>-42526</v>
      </c>
      <c r="AI15">
        <v>-76304</v>
      </c>
      <c r="AJ15">
        <v>59380</v>
      </c>
      <c r="AK15">
        <v>76304</v>
      </c>
      <c r="AL15">
        <v>338</v>
      </c>
      <c r="AM15">
        <v>0</v>
      </c>
      <c r="AN15">
        <v>136022</v>
      </c>
      <c r="AO15">
        <v>0</v>
      </c>
      <c r="AP15">
        <v>0</v>
      </c>
      <c r="AQ15">
        <v>136022</v>
      </c>
      <c r="AR15">
        <v>0</v>
      </c>
      <c r="AS15">
        <v>136022</v>
      </c>
      <c r="AT15">
        <v>0</v>
      </c>
      <c r="AU15">
        <v>170690</v>
      </c>
      <c r="AV15">
        <v>484842</v>
      </c>
      <c r="AW15">
        <v>25000</v>
      </c>
      <c r="AX15">
        <v>7150</v>
      </c>
      <c r="AY15">
        <v>0</v>
      </c>
      <c r="AZ15">
        <v>516992</v>
      </c>
      <c r="BA15">
        <v>799618</v>
      </c>
      <c r="BB15">
        <v>875023</v>
      </c>
      <c r="BC15">
        <v>2429580</v>
      </c>
      <c r="BD15">
        <v>0</v>
      </c>
      <c r="BE15">
        <v>7225</v>
      </c>
      <c r="BF15">
        <v>0</v>
      </c>
      <c r="BG15">
        <v>37657</v>
      </c>
      <c r="BH15">
        <v>0</v>
      </c>
      <c r="BI15">
        <v>4149103</v>
      </c>
      <c r="BJ15">
        <v>4836785</v>
      </c>
      <c r="BK15">
        <v>9107</v>
      </c>
      <c r="BL15">
        <v>0</v>
      </c>
      <c r="BM15">
        <v>0</v>
      </c>
      <c r="BN15">
        <v>0</v>
      </c>
      <c r="BO15">
        <v>17213</v>
      </c>
      <c r="BP15">
        <v>26320</v>
      </c>
      <c r="BQ15">
        <v>0</v>
      </c>
      <c r="BR15">
        <v>0</v>
      </c>
      <c r="BS15">
        <v>0</v>
      </c>
      <c r="BT15">
        <v>0</v>
      </c>
      <c r="BU15">
        <v>41562</v>
      </c>
      <c r="BV15">
        <v>3326</v>
      </c>
      <c r="BW15">
        <v>44888</v>
      </c>
      <c r="BX15">
        <v>4907993</v>
      </c>
      <c r="BY15">
        <v>0</v>
      </c>
      <c r="BZ15">
        <v>0</v>
      </c>
      <c r="CA15">
        <v>181883</v>
      </c>
      <c r="CB15">
        <v>181883</v>
      </c>
      <c r="CC15">
        <v>883119</v>
      </c>
      <c r="CD15">
        <v>1065002</v>
      </c>
      <c r="CE15">
        <v>0</v>
      </c>
      <c r="CF15">
        <v>3823884</v>
      </c>
      <c r="CG15">
        <v>0</v>
      </c>
      <c r="CH15">
        <v>3823884</v>
      </c>
      <c r="CI15">
        <v>0</v>
      </c>
      <c r="CJ15">
        <v>0</v>
      </c>
      <c r="CK15">
        <v>0</v>
      </c>
      <c r="CL15">
        <v>0</v>
      </c>
      <c r="CM15">
        <v>3823884</v>
      </c>
      <c r="CN15">
        <v>8669</v>
      </c>
      <c r="CO15">
        <v>0</v>
      </c>
      <c r="CP15">
        <v>0</v>
      </c>
      <c r="CQ15">
        <v>0</v>
      </c>
      <c r="CR15">
        <v>8669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10433</v>
      </c>
      <c r="DC15">
        <v>0</v>
      </c>
      <c r="DD15">
        <v>10433</v>
      </c>
      <c r="DE15">
        <v>5</v>
      </c>
      <c r="DF15">
        <v>4907993</v>
      </c>
    </row>
    <row r="16" spans="1:110">
      <c r="A16">
        <v>70912</v>
      </c>
      <c r="B16">
        <v>200012</v>
      </c>
      <c r="C16">
        <v>23</v>
      </c>
      <c r="D16">
        <v>0</v>
      </c>
      <c r="E16">
        <v>23</v>
      </c>
      <c r="F16">
        <v>70124</v>
      </c>
      <c r="G16">
        <v>22783</v>
      </c>
      <c r="H16">
        <v>17273</v>
      </c>
      <c r="I16">
        <v>664561</v>
      </c>
      <c r="J16">
        <v>94707</v>
      </c>
      <c r="K16">
        <v>869448</v>
      </c>
      <c r="L16">
        <v>0</v>
      </c>
      <c r="M16">
        <v>-509634</v>
      </c>
      <c r="N16">
        <v>0</v>
      </c>
      <c r="O16">
        <v>-1184</v>
      </c>
      <c r="P16">
        <v>0</v>
      </c>
      <c r="Q16">
        <v>-510818</v>
      </c>
      <c r="R16">
        <v>-573006</v>
      </c>
      <c r="S16">
        <v>0</v>
      </c>
      <c r="T16">
        <v>-573006</v>
      </c>
      <c r="U16">
        <v>-53110</v>
      </c>
      <c r="V16">
        <v>1204269</v>
      </c>
      <c r="W16">
        <v>1151159</v>
      </c>
      <c r="X16">
        <v>0</v>
      </c>
      <c r="Y16">
        <v>-39362</v>
      </c>
      <c r="Z16">
        <v>0</v>
      </c>
      <c r="AA16">
        <v>-39362</v>
      </c>
      <c r="AB16">
        <v>-15382</v>
      </c>
      <c r="AC16">
        <v>-10475</v>
      </c>
      <c r="AD16">
        <v>0</v>
      </c>
      <c r="AE16">
        <v>-25857</v>
      </c>
      <c r="AF16">
        <v>-36841</v>
      </c>
      <c r="AG16">
        <v>-2244</v>
      </c>
      <c r="AH16">
        <v>-97396</v>
      </c>
      <c r="AI16">
        <v>-34471</v>
      </c>
      <c r="AJ16">
        <v>700635</v>
      </c>
      <c r="AK16">
        <v>34471</v>
      </c>
      <c r="AL16">
        <v>0</v>
      </c>
      <c r="AM16">
        <v>0</v>
      </c>
      <c r="AN16">
        <v>735106</v>
      </c>
      <c r="AO16">
        <v>0</v>
      </c>
      <c r="AP16">
        <v>0</v>
      </c>
      <c r="AQ16">
        <v>735106</v>
      </c>
      <c r="AR16">
        <v>0</v>
      </c>
      <c r="AS16">
        <v>735106</v>
      </c>
      <c r="AT16">
        <v>0</v>
      </c>
      <c r="AU16">
        <v>995907</v>
      </c>
      <c r="AV16">
        <v>1194988</v>
      </c>
      <c r="AW16">
        <v>0</v>
      </c>
      <c r="AX16">
        <v>1408807</v>
      </c>
      <c r="AY16">
        <v>0</v>
      </c>
      <c r="AZ16">
        <v>2603795</v>
      </c>
      <c r="BA16">
        <v>3546511</v>
      </c>
      <c r="BB16">
        <v>3559897</v>
      </c>
      <c r="BC16">
        <v>6613422</v>
      </c>
      <c r="BD16">
        <v>0</v>
      </c>
      <c r="BE16">
        <v>37889</v>
      </c>
      <c r="BF16">
        <v>9922</v>
      </c>
      <c r="BG16">
        <v>0</v>
      </c>
      <c r="BH16">
        <v>0</v>
      </c>
      <c r="BI16">
        <v>13767641</v>
      </c>
      <c r="BJ16">
        <v>17367343</v>
      </c>
      <c r="BK16">
        <v>0</v>
      </c>
      <c r="BL16">
        <v>0</v>
      </c>
      <c r="BM16">
        <v>1907</v>
      </c>
      <c r="BN16">
        <v>0</v>
      </c>
      <c r="BO16">
        <v>83387</v>
      </c>
      <c r="BP16">
        <v>85294</v>
      </c>
      <c r="BQ16">
        <v>26465</v>
      </c>
      <c r="BR16">
        <v>11989</v>
      </c>
      <c r="BS16">
        <v>0</v>
      </c>
      <c r="BT16">
        <v>38454</v>
      </c>
      <c r="BU16">
        <v>113795</v>
      </c>
      <c r="BV16">
        <v>34414</v>
      </c>
      <c r="BW16">
        <v>148209</v>
      </c>
      <c r="BX16">
        <v>17639300</v>
      </c>
      <c r="BY16">
        <v>0</v>
      </c>
      <c r="BZ16">
        <v>0</v>
      </c>
      <c r="CA16">
        <v>0</v>
      </c>
      <c r="CB16">
        <v>0</v>
      </c>
      <c r="CC16">
        <v>1221666</v>
      </c>
      <c r="CD16">
        <v>1221666</v>
      </c>
      <c r="CE16">
        <v>0</v>
      </c>
      <c r="CF16">
        <v>13971829</v>
      </c>
      <c r="CG16">
        <v>0</v>
      </c>
      <c r="CH16">
        <v>13971829</v>
      </c>
      <c r="CI16">
        <v>17315</v>
      </c>
      <c r="CJ16">
        <v>0</v>
      </c>
      <c r="CK16">
        <v>17315</v>
      </c>
      <c r="CL16">
        <v>2388747</v>
      </c>
      <c r="CM16">
        <v>16377891</v>
      </c>
      <c r="CN16">
        <v>14719</v>
      </c>
      <c r="CO16">
        <v>0</v>
      </c>
      <c r="CP16">
        <v>0</v>
      </c>
      <c r="CQ16">
        <v>600</v>
      </c>
      <c r="CR16">
        <v>15319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1191</v>
      </c>
      <c r="CZ16">
        <v>0</v>
      </c>
      <c r="DA16">
        <v>0</v>
      </c>
      <c r="DB16">
        <v>22945</v>
      </c>
      <c r="DC16">
        <v>0</v>
      </c>
      <c r="DD16">
        <v>24136</v>
      </c>
      <c r="DE16">
        <v>288</v>
      </c>
      <c r="DF16">
        <v>17639300</v>
      </c>
    </row>
    <row r="17" spans="1:110">
      <c r="A17">
        <v>70913</v>
      </c>
      <c r="B17">
        <v>200012</v>
      </c>
      <c r="C17">
        <v>146886</v>
      </c>
      <c r="D17">
        <v>-198</v>
      </c>
      <c r="E17">
        <v>146688</v>
      </c>
      <c r="F17">
        <v>1256</v>
      </c>
      <c r="G17">
        <v>0</v>
      </c>
      <c r="H17">
        <v>6458</v>
      </c>
      <c r="I17">
        <v>215452</v>
      </c>
      <c r="J17">
        <v>28066</v>
      </c>
      <c r="K17">
        <v>251232</v>
      </c>
      <c r="L17">
        <v>90318</v>
      </c>
      <c r="M17">
        <v>-53740</v>
      </c>
      <c r="N17">
        <v>0</v>
      </c>
      <c r="O17">
        <v>200</v>
      </c>
      <c r="P17">
        <v>0</v>
      </c>
      <c r="Q17">
        <v>-53540</v>
      </c>
      <c r="R17">
        <v>-279600</v>
      </c>
      <c r="S17">
        <v>0</v>
      </c>
      <c r="T17">
        <v>-279600</v>
      </c>
      <c r="U17">
        <v>0</v>
      </c>
      <c r="V17">
        <v>0</v>
      </c>
      <c r="W17">
        <v>0</v>
      </c>
      <c r="X17">
        <v>0</v>
      </c>
      <c r="Y17">
        <v>-6370</v>
      </c>
      <c r="Z17">
        <v>0</v>
      </c>
      <c r="AA17">
        <v>-6370</v>
      </c>
      <c r="AB17">
        <v>-14766</v>
      </c>
      <c r="AC17">
        <v>0</v>
      </c>
      <c r="AD17">
        <v>-657</v>
      </c>
      <c r="AE17">
        <v>-15423</v>
      </c>
      <c r="AF17">
        <v>0</v>
      </c>
      <c r="AG17">
        <v>24414</v>
      </c>
      <c r="AH17">
        <v>-41686</v>
      </c>
      <c r="AI17">
        <v>-78446</v>
      </c>
      <c r="AJ17">
        <v>37587</v>
      </c>
      <c r="AK17">
        <v>78446</v>
      </c>
      <c r="AL17">
        <v>5</v>
      </c>
      <c r="AM17">
        <v>-15</v>
      </c>
      <c r="AN17">
        <v>116023</v>
      </c>
      <c r="AO17">
        <v>0</v>
      </c>
      <c r="AP17">
        <v>0</v>
      </c>
      <c r="AQ17">
        <v>116023</v>
      </c>
      <c r="AR17">
        <v>0</v>
      </c>
      <c r="AS17">
        <v>116023</v>
      </c>
      <c r="AT17">
        <v>0</v>
      </c>
      <c r="AU17">
        <v>136839</v>
      </c>
      <c r="AV17">
        <v>137214</v>
      </c>
      <c r="AW17">
        <v>0</v>
      </c>
      <c r="AX17">
        <v>0</v>
      </c>
      <c r="AY17">
        <v>0</v>
      </c>
      <c r="AZ17">
        <v>137214</v>
      </c>
      <c r="BA17">
        <v>2597724</v>
      </c>
      <c r="BB17">
        <v>30561</v>
      </c>
      <c r="BC17">
        <v>2745756</v>
      </c>
      <c r="BD17">
        <v>0</v>
      </c>
      <c r="BE17">
        <v>13112</v>
      </c>
      <c r="BF17">
        <v>1169</v>
      </c>
      <c r="BG17">
        <v>0</v>
      </c>
      <c r="BH17">
        <v>0</v>
      </c>
      <c r="BI17">
        <v>5388322</v>
      </c>
      <c r="BJ17">
        <v>5662375</v>
      </c>
      <c r="BK17">
        <v>23007</v>
      </c>
      <c r="BL17">
        <v>0</v>
      </c>
      <c r="BM17">
        <v>4203</v>
      </c>
      <c r="BN17">
        <v>0</v>
      </c>
      <c r="BO17">
        <v>21698</v>
      </c>
      <c r="BP17">
        <v>48908</v>
      </c>
      <c r="BQ17">
        <v>0</v>
      </c>
      <c r="BR17">
        <v>106621</v>
      </c>
      <c r="BS17">
        <v>0</v>
      </c>
      <c r="BT17">
        <v>106621</v>
      </c>
      <c r="BU17">
        <v>44014</v>
      </c>
      <c r="BV17">
        <v>29899</v>
      </c>
      <c r="BW17">
        <v>73913</v>
      </c>
      <c r="BX17">
        <v>5891817</v>
      </c>
      <c r="BY17">
        <v>0</v>
      </c>
      <c r="BZ17">
        <v>0</v>
      </c>
      <c r="CA17">
        <v>0</v>
      </c>
      <c r="CB17">
        <v>0</v>
      </c>
      <c r="CC17">
        <v>1498297</v>
      </c>
      <c r="CD17">
        <v>1498297</v>
      </c>
      <c r="CE17">
        <v>0</v>
      </c>
      <c r="CF17">
        <v>4369900</v>
      </c>
      <c r="CG17">
        <v>0</v>
      </c>
      <c r="CH17">
        <v>4369900</v>
      </c>
      <c r="CI17">
        <v>200</v>
      </c>
      <c r="CJ17">
        <v>0</v>
      </c>
      <c r="CK17">
        <v>200</v>
      </c>
      <c r="CL17">
        <v>0</v>
      </c>
      <c r="CM17">
        <v>4370100</v>
      </c>
      <c r="CN17">
        <v>1931</v>
      </c>
      <c r="CO17">
        <v>0</v>
      </c>
      <c r="CP17">
        <v>850</v>
      </c>
      <c r="CQ17">
        <v>0</v>
      </c>
      <c r="CR17">
        <v>2781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13824</v>
      </c>
      <c r="CZ17">
        <v>0</v>
      </c>
      <c r="DA17">
        <v>0</v>
      </c>
      <c r="DB17">
        <v>6789</v>
      </c>
      <c r="DC17">
        <v>0</v>
      </c>
      <c r="DD17">
        <v>20613</v>
      </c>
      <c r="DE17">
        <v>26</v>
      </c>
      <c r="DF17">
        <v>5891817</v>
      </c>
    </row>
    <row r="18" spans="1:110">
      <c r="A18">
        <v>70927</v>
      </c>
      <c r="B18">
        <v>200012</v>
      </c>
      <c r="C18">
        <v>32859</v>
      </c>
      <c r="D18">
        <v>-91</v>
      </c>
      <c r="E18">
        <v>32768</v>
      </c>
      <c r="F18">
        <v>4170</v>
      </c>
      <c r="G18">
        <v>0</v>
      </c>
      <c r="H18">
        <v>879</v>
      </c>
      <c r="I18">
        <v>29812</v>
      </c>
      <c r="J18">
        <v>3835</v>
      </c>
      <c r="K18">
        <v>38696</v>
      </c>
      <c r="L18">
        <v>15648</v>
      </c>
      <c r="M18">
        <v>-11845</v>
      </c>
      <c r="N18">
        <v>0</v>
      </c>
      <c r="O18">
        <v>0</v>
      </c>
      <c r="P18">
        <v>0</v>
      </c>
      <c r="Q18">
        <v>-11845</v>
      </c>
      <c r="R18">
        <v>-49100</v>
      </c>
      <c r="S18">
        <v>0</v>
      </c>
      <c r="T18">
        <v>-49100</v>
      </c>
      <c r="U18">
        <v>0</v>
      </c>
      <c r="V18">
        <v>0</v>
      </c>
      <c r="W18">
        <v>0</v>
      </c>
      <c r="X18">
        <v>0</v>
      </c>
      <c r="Y18">
        <v>-1308</v>
      </c>
      <c r="Z18">
        <v>0</v>
      </c>
      <c r="AA18">
        <v>-1308</v>
      </c>
      <c r="AB18">
        <v>-2094</v>
      </c>
      <c r="AC18">
        <v>0</v>
      </c>
      <c r="AD18">
        <v>-25</v>
      </c>
      <c r="AE18">
        <v>-2119</v>
      </c>
      <c r="AF18">
        <v>0</v>
      </c>
      <c r="AG18">
        <v>3413</v>
      </c>
      <c r="AH18">
        <v>-6057</v>
      </c>
      <c r="AI18">
        <v>-11859</v>
      </c>
      <c r="AJ18">
        <v>8237</v>
      </c>
      <c r="AK18">
        <v>11859</v>
      </c>
      <c r="AL18">
        <v>67</v>
      </c>
      <c r="AM18">
        <v>-20</v>
      </c>
      <c r="AN18">
        <v>20143</v>
      </c>
      <c r="AO18">
        <v>0</v>
      </c>
      <c r="AP18">
        <v>0</v>
      </c>
      <c r="AQ18">
        <v>20143</v>
      </c>
      <c r="AR18">
        <v>0</v>
      </c>
      <c r="AS18">
        <v>20143</v>
      </c>
      <c r="AT18">
        <v>0</v>
      </c>
      <c r="AU18">
        <v>16820</v>
      </c>
      <c r="AV18">
        <v>35130</v>
      </c>
      <c r="AW18">
        <v>0</v>
      </c>
      <c r="AX18">
        <v>0</v>
      </c>
      <c r="AY18">
        <v>0</v>
      </c>
      <c r="AZ18">
        <v>35130</v>
      </c>
      <c r="BA18">
        <v>351177</v>
      </c>
      <c r="BB18">
        <v>3189</v>
      </c>
      <c r="BC18">
        <v>390011</v>
      </c>
      <c r="BD18">
        <v>0</v>
      </c>
      <c r="BE18">
        <v>1593</v>
      </c>
      <c r="BF18">
        <v>151</v>
      </c>
      <c r="BG18">
        <v>0</v>
      </c>
      <c r="BH18">
        <v>0</v>
      </c>
      <c r="BI18">
        <v>746121</v>
      </c>
      <c r="BJ18">
        <v>798071</v>
      </c>
      <c r="BK18">
        <v>2943</v>
      </c>
      <c r="BL18">
        <v>0</v>
      </c>
      <c r="BM18">
        <v>340</v>
      </c>
      <c r="BN18">
        <v>0</v>
      </c>
      <c r="BO18">
        <v>1538</v>
      </c>
      <c r="BP18">
        <v>4821</v>
      </c>
      <c r="BQ18">
        <v>0</v>
      </c>
      <c r="BR18">
        <v>14115</v>
      </c>
      <c r="BS18">
        <v>0</v>
      </c>
      <c r="BT18">
        <v>14115</v>
      </c>
      <c r="BU18">
        <v>6445</v>
      </c>
      <c r="BV18">
        <v>6224</v>
      </c>
      <c r="BW18">
        <v>12669</v>
      </c>
      <c r="BX18">
        <v>829676</v>
      </c>
      <c r="BY18">
        <v>0</v>
      </c>
      <c r="BZ18">
        <v>0</v>
      </c>
      <c r="CA18">
        <v>0</v>
      </c>
      <c r="CB18">
        <v>0</v>
      </c>
      <c r="CC18">
        <v>200001</v>
      </c>
      <c r="CD18">
        <v>200001</v>
      </c>
      <c r="CE18">
        <v>0</v>
      </c>
      <c r="CF18">
        <v>628600</v>
      </c>
      <c r="CG18">
        <v>0</v>
      </c>
      <c r="CH18">
        <v>628600</v>
      </c>
      <c r="CI18">
        <v>100</v>
      </c>
      <c r="CJ18">
        <v>0</v>
      </c>
      <c r="CK18">
        <v>100</v>
      </c>
      <c r="CL18">
        <v>0</v>
      </c>
      <c r="CM18">
        <v>628700</v>
      </c>
      <c r="CN18">
        <v>244</v>
      </c>
      <c r="CO18">
        <v>0</v>
      </c>
      <c r="CP18">
        <v>0</v>
      </c>
      <c r="CQ18">
        <v>189</v>
      </c>
      <c r="CR18">
        <v>433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539</v>
      </c>
      <c r="DC18">
        <v>0</v>
      </c>
      <c r="DD18">
        <v>539</v>
      </c>
      <c r="DE18">
        <v>3</v>
      </c>
      <c r="DF18">
        <v>829676</v>
      </c>
    </row>
    <row r="19" spans="1:110">
      <c r="A19">
        <v>70933</v>
      </c>
      <c r="B19">
        <v>200012</v>
      </c>
      <c r="C19">
        <v>233570</v>
      </c>
      <c r="D19">
        <v>-187</v>
      </c>
      <c r="E19">
        <v>233383</v>
      </c>
      <c r="F19">
        <v>7879</v>
      </c>
      <c r="G19">
        <v>0</v>
      </c>
      <c r="H19">
        <v>6152</v>
      </c>
      <c r="I19">
        <v>207139</v>
      </c>
      <c r="J19">
        <v>28440</v>
      </c>
      <c r="K19">
        <v>249610</v>
      </c>
      <c r="L19">
        <v>104256</v>
      </c>
      <c r="M19">
        <v>-112421</v>
      </c>
      <c r="N19">
        <v>0</v>
      </c>
      <c r="O19">
        <v>-100</v>
      </c>
      <c r="P19">
        <v>0</v>
      </c>
      <c r="Q19">
        <v>-112521</v>
      </c>
      <c r="R19">
        <v>-301200</v>
      </c>
      <c r="S19">
        <v>0</v>
      </c>
      <c r="T19">
        <v>-301200</v>
      </c>
      <c r="U19">
        <v>0</v>
      </c>
      <c r="V19">
        <v>0</v>
      </c>
      <c r="W19">
        <v>0</v>
      </c>
      <c r="X19">
        <v>0</v>
      </c>
      <c r="Y19">
        <v>-10925</v>
      </c>
      <c r="Z19">
        <v>0</v>
      </c>
      <c r="AA19">
        <v>-10925</v>
      </c>
      <c r="AB19">
        <v>-14636</v>
      </c>
      <c r="AC19">
        <v>-4</v>
      </c>
      <c r="AD19">
        <v>-166</v>
      </c>
      <c r="AE19">
        <v>-14806</v>
      </c>
      <c r="AF19">
        <v>-441</v>
      </c>
      <c r="AG19">
        <v>24407</v>
      </c>
      <c r="AH19">
        <v>-42620</v>
      </c>
      <c r="AI19">
        <v>-83279</v>
      </c>
      <c r="AJ19">
        <v>45864</v>
      </c>
      <c r="AK19">
        <v>83279</v>
      </c>
      <c r="AL19">
        <v>10</v>
      </c>
      <c r="AM19">
        <v>-2</v>
      </c>
      <c r="AN19">
        <v>129151</v>
      </c>
      <c r="AO19">
        <v>0</v>
      </c>
      <c r="AP19">
        <v>0</v>
      </c>
      <c r="AQ19">
        <v>129151</v>
      </c>
      <c r="AR19">
        <v>0</v>
      </c>
      <c r="AS19">
        <v>129151</v>
      </c>
      <c r="AT19">
        <v>0</v>
      </c>
      <c r="AU19">
        <v>168126</v>
      </c>
      <c r="AV19">
        <v>131767</v>
      </c>
      <c r="AW19">
        <v>0</v>
      </c>
      <c r="AX19">
        <v>0</v>
      </c>
      <c r="AY19">
        <v>0</v>
      </c>
      <c r="AZ19">
        <v>131767</v>
      </c>
      <c r="BA19">
        <v>2625114</v>
      </c>
      <c r="BB19">
        <v>28701</v>
      </c>
      <c r="BC19">
        <v>2631849</v>
      </c>
      <c r="BD19">
        <v>0</v>
      </c>
      <c r="BE19">
        <v>12086</v>
      </c>
      <c r="BF19">
        <v>22832</v>
      </c>
      <c r="BG19">
        <v>0</v>
      </c>
      <c r="BH19">
        <v>0</v>
      </c>
      <c r="BI19">
        <v>5320582</v>
      </c>
      <c r="BJ19">
        <v>5620475</v>
      </c>
      <c r="BK19">
        <v>24273</v>
      </c>
      <c r="BL19">
        <v>0</v>
      </c>
      <c r="BM19">
        <v>1751</v>
      </c>
      <c r="BN19">
        <v>0</v>
      </c>
      <c r="BO19">
        <v>11373</v>
      </c>
      <c r="BP19">
        <v>37397</v>
      </c>
      <c r="BQ19">
        <v>0</v>
      </c>
      <c r="BR19">
        <v>110415</v>
      </c>
      <c r="BS19">
        <v>0</v>
      </c>
      <c r="BT19">
        <v>110415</v>
      </c>
      <c r="BU19">
        <v>42935</v>
      </c>
      <c r="BV19">
        <v>48113</v>
      </c>
      <c r="BW19">
        <v>91048</v>
      </c>
      <c r="BX19">
        <v>5859335</v>
      </c>
      <c r="BY19">
        <v>0</v>
      </c>
      <c r="BZ19">
        <v>0</v>
      </c>
      <c r="CA19">
        <v>0</v>
      </c>
      <c r="CB19">
        <v>0</v>
      </c>
      <c r="CC19">
        <v>1527018</v>
      </c>
      <c r="CD19">
        <v>1527018</v>
      </c>
      <c r="CE19">
        <v>0</v>
      </c>
      <c r="CF19">
        <v>4314200</v>
      </c>
      <c r="CG19">
        <v>0</v>
      </c>
      <c r="CH19">
        <v>4314200</v>
      </c>
      <c r="CI19">
        <v>600</v>
      </c>
      <c r="CJ19">
        <v>0</v>
      </c>
      <c r="CK19">
        <v>600</v>
      </c>
      <c r="CL19">
        <v>0</v>
      </c>
      <c r="CM19">
        <v>4314800</v>
      </c>
      <c r="CN19">
        <v>2430</v>
      </c>
      <c r="CO19">
        <v>0</v>
      </c>
      <c r="CP19">
        <v>0</v>
      </c>
      <c r="CQ19">
        <v>3312</v>
      </c>
      <c r="CR19">
        <v>5742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3827</v>
      </c>
      <c r="CZ19">
        <v>0</v>
      </c>
      <c r="DA19">
        <v>0</v>
      </c>
      <c r="DB19">
        <v>6625</v>
      </c>
      <c r="DC19">
        <v>0</v>
      </c>
      <c r="DD19">
        <v>10452</v>
      </c>
      <c r="DE19">
        <v>1323</v>
      </c>
      <c r="DF19">
        <v>5859335</v>
      </c>
    </row>
    <row r="20" spans="1:110">
      <c r="A20">
        <v>70934</v>
      </c>
      <c r="B20">
        <v>200012</v>
      </c>
      <c r="C20">
        <v>188869</v>
      </c>
      <c r="D20">
        <v>-167</v>
      </c>
      <c r="E20">
        <v>188702</v>
      </c>
      <c r="F20">
        <v>7196</v>
      </c>
      <c r="G20">
        <v>0</v>
      </c>
      <c r="H20">
        <v>6464</v>
      </c>
      <c r="I20">
        <v>205664</v>
      </c>
      <c r="J20">
        <v>22094</v>
      </c>
      <c r="K20">
        <v>241418</v>
      </c>
      <c r="L20">
        <v>106569</v>
      </c>
      <c r="M20">
        <v>-107499</v>
      </c>
      <c r="N20">
        <v>0</v>
      </c>
      <c r="O20">
        <v>-200</v>
      </c>
      <c r="P20">
        <v>0</v>
      </c>
      <c r="Q20">
        <v>-107699</v>
      </c>
      <c r="R20">
        <v>-265500</v>
      </c>
      <c r="S20">
        <v>0</v>
      </c>
      <c r="T20">
        <v>-265500</v>
      </c>
      <c r="U20">
        <v>0</v>
      </c>
      <c r="V20">
        <v>0</v>
      </c>
      <c r="W20">
        <v>0</v>
      </c>
      <c r="X20">
        <v>0</v>
      </c>
      <c r="Y20">
        <v>-9811</v>
      </c>
      <c r="Z20">
        <v>0</v>
      </c>
      <c r="AA20">
        <v>-9811</v>
      </c>
      <c r="AB20">
        <v>-14198</v>
      </c>
      <c r="AC20">
        <v>-2</v>
      </c>
      <c r="AD20">
        <v>-420</v>
      </c>
      <c r="AE20">
        <v>-14620</v>
      </c>
      <c r="AF20">
        <v>-183</v>
      </c>
      <c r="AG20">
        <v>23596</v>
      </c>
      <c r="AH20">
        <v>-40804</v>
      </c>
      <c r="AI20">
        <v>-81344</v>
      </c>
      <c r="AJ20">
        <v>40324</v>
      </c>
      <c r="AK20">
        <v>81344</v>
      </c>
      <c r="AL20">
        <v>0</v>
      </c>
      <c r="AM20">
        <v>-4</v>
      </c>
      <c r="AN20">
        <v>121664</v>
      </c>
      <c r="AO20">
        <v>0</v>
      </c>
      <c r="AP20">
        <v>0</v>
      </c>
      <c r="AQ20">
        <v>121664</v>
      </c>
      <c r="AR20">
        <v>0</v>
      </c>
      <c r="AS20">
        <v>121664</v>
      </c>
      <c r="AT20">
        <v>0</v>
      </c>
      <c r="AU20">
        <v>174092</v>
      </c>
      <c r="AV20">
        <v>139733</v>
      </c>
      <c r="AW20">
        <v>0</v>
      </c>
      <c r="AX20">
        <v>0</v>
      </c>
      <c r="AY20">
        <v>0</v>
      </c>
      <c r="AZ20">
        <v>139733</v>
      </c>
      <c r="BA20">
        <v>2613131</v>
      </c>
      <c r="BB20">
        <v>30030</v>
      </c>
      <c r="BC20">
        <v>2608336</v>
      </c>
      <c r="BD20">
        <v>0</v>
      </c>
      <c r="BE20">
        <v>9257</v>
      </c>
      <c r="BF20">
        <v>22787</v>
      </c>
      <c r="BG20">
        <v>0</v>
      </c>
      <c r="BH20">
        <v>0</v>
      </c>
      <c r="BI20">
        <v>5283541</v>
      </c>
      <c r="BJ20">
        <v>5597366</v>
      </c>
      <c r="BK20">
        <v>22530</v>
      </c>
      <c r="BL20">
        <v>0</v>
      </c>
      <c r="BM20">
        <v>1928</v>
      </c>
      <c r="BN20">
        <v>0</v>
      </c>
      <c r="BO20">
        <v>10562</v>
      </c>
      <c r="BP20">
        <v>35020</v>
      </c>
      <c r="BQ20">
        <v>0</v>
      </c>
      <c r="BR20">
        <v>103726</v>
      </c>
      <c r="BS20">
        <v>0</v>
      </c>
      <c r="BT20">
        <v>103726</v>
      </c>
      <c r="BU20">
        <v>41724</v>
      </c>
      <c r="BV20">
        <v>53835</v>
      </c>
      <c r="BW20">
        <v>95559</v>
      </c>
      <c r="BX20">
        <v>5831671</v>
      </c>
      <c r="BY20">
        <v>0</v>
      </c>
      <c r="BZ20">
        <v>0</v>
      </c>
      <c r="CA20">
        <v>0</v>
      </c>
      <c r="CB20">
        <v>0</v>
      </c>
      <c r="CC20">
        <v>1508247</v>
      </c>
      <c r="CD20">
        <v>1508247</v>
      </c>
      <c r="CE20">
        <v>0</v>
      </c>
      <c r="CF20">
        <v>4307000</v>
      </c>
      <c r="CG20">
        <v>0</v>
      </c>
      <c r="CH20">
        <v>4307000</v>
      </c>
      <c r="CI20">
        <v>800</v>
      </c>
      <c r="CJ20">
        <v>0</v>
      </c>
      <c r="CK20">
        <v>800</v>
      </c>
      <c r="CL20">
        <v>0</v>
      </c>
      <c r="CM20">
        <v>4307800</v>
      </c>
      <c r="CN20">
        <v>3076</v>
      </c>
      <c r="CO20">
        <v>0</v>
      </c>
      <c r="CP20">
        <v>3352</v>
      </c>
      <c r="CQ20">
        <v>0</v>
      </c>
      <c r="CR20">
        <v>6428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2600</v>
      </c>
      <c r="CZ20">
        <v>0</v>
      </c>
      <c r="DA20">
        <v>0</v>
      </c>
      <c r="DB20">
        <v>6594</v>
      </c>
      <c r="DC20">
        <v>0</v>
      </c>
      <c r="DD20">
        <v>9194</v>
      </c>
      <c r="DE20">
        <v>2</v>
      </c>
      <c r="DF20">
        <v>5831671</v>
      </c>
    </row>
    <row r="21" spans="1:110">
      <c r="A21">
        <v>70941</v>
      </c>
      <c r="B21">
        <v>200012</v>
      </c>
      <c r="C21">
        <v>0</v>
      </c>
      <c r="D21">
        <v>-77</v>
      </c>
      <c r="E21">
        <v>-77</v>
      </c>
      <c r="F21">
        <v>0</v>
      </c>
      <c r="G21">
        <v>0</v>
      </c>
      <c r="H21">
        <v>2127</v>
      </c>
      <c r="I21">
        <v>58772</v>
      </c>
      <c r="J21">
        <v>9361</v>
      </c>
      <c r="K21">
        <v>70260</v>
      </c>
      <c r="L21">
        <v>0</v>
      </c>
      <c r="M21">
        <v>-51816</v>
      </c>
      <c r="N21">
        <v>53</v>
      </c>
      <c r="O21">
        <v>-417</v>
      </c>
      <c r="P21">
        <v>31</v>
      </c>
      <c r="Q21">
        <v>-52149</v>
      </c>
      <c r="R21">
        <v>-15712</v>
      </c>
      <c r="S21">
        <v>-3</v>
      </c>
      <c r="T21">
        <v>-15715</v>
      </c>
      <c r="U21">
        <v>-19725</v>
      </c>
      <c r="V21">
        <v>90158</v>
      </c>
      <c r="W21">
        <v>70433</v>
      </c>
      <c r="X21">
        <v>0</v>
      </c>
      <c r="Y21">
        <v>-2911</v>
      </c>
      <c r="Z21">
        <v>0</v>
      </c>
      <c r="AA21">
        <v>-2911</v>
      </c>
      <c r="AB21">
        <v>-1423</v>
      </c>
      <c r="AC21">
        <v>-1424</v>
      </c>
      <c r="AD21">
        <v>0</v>
      </c>
      <c r="AE21">
        <v>-2847</v>
      </c>
      <c r="AF21">
        <v>-3759</v>
      </c>
      <c r="AG21">
        <v>-212</v>
      </c>
      <c r="AH21">
        <v>-9439</v>
      </c>
      <c r="AI21">
        <v>-2596</v>
      </c>
      <c r="AJ21">
        <v>50988</v>
      </c>
      <c r="AK21">
        <v>2596</v>
      </c>
      <c r="AL21">
        <v>0</v>
      </c>
      <c r="AM21">
        <v>0</v>
      </c>
      <c r="AN21">
        <v>53584</v>
      </c>
      <c r="AO21">
        <v>0</v>
      </c>
      <c r="AP21">
        <v>0</v>
      </c>
      <c r="AQ21">
        <v>53584</v>
      </c>
      <c r="AR21">
        <v>0</v>
      </c>
      <c r="AS21">
        <v>53584</v>
      </c>
      <c r="AT21">
        <v>0</v>
      </c>
      <c r="AU21">
        <v>108049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582324</v>
      </c>
      <c r="BB21">
        <v>331437</v>
      </c>
      <c r="BC21">
        <v>562930</v>
      </c>
      <c r="BD21">
        <v>0</v>
      </c>
      <c r="BE21">
        <v>4446</v>
      </c>
      <c r="BF21">
        <v>208</v>
      </c>
      <c r="BG21">
        <v>0</v>
      </c>
      <c r="BH21">
        <v>0</v>
      </c>
      <c r="BI21">
        <v>1481345</v>
      </c>
      <c r="BJ21">
        <v>1589394</v>
      </c>
      <c r="BK21">
        <v>0</v>
      </c>
      <c r="BL21">
        <v>0</v>
      </c>
      <c r="BM21">
        <v>3303</v>
      </c>
      <c r="BN21">
        <v>0</v>
      </c>
      <c r="BO21">
        <v>4268</v>
      </c>
      <c r="BP21">
        <v>7571</v>
      </c>
      <c r="BQ21">
        <v>2911</v>
      </c>
      <c r="BR21">
        <v>886</v>
      </c>
      <c r="BS21">
        <v>0</v>
      </c>
      <c r="BT21">
        <v>3797</v>
      </c>
      <c r="BU21">
        <v>10043</v>
      </c>
      <c r="BV21">
        <v>3671</v>
      </c>
      <c r="BW21">
        <v>13714</v>
      </c>
      <c r="BX21">
        <v>1614476</v>
      </c>
      <c r="BY21">
        <v>0</v>
      </c>
      <c r="BZ21">
        <v>0</v>
      </c>
      <c r="CA21">
        <v>0</v>
      </c>
      <c r="CB21">
        <v>0</v>
      </c>
      <c r="CC21">
        <v>104199</v>
      </c>
      <c r="CD21">
        <v>104199</v>
      </c>
      <c r="CE21">
        <v>0</v>
      </c>
      <c r="CF21">
        <v>1208388</v>
      </c>
      <c r="CG21">
        <v>577</v>
      </c>
      <c r="CH21">
        <v>1207811</v>
      </c>
      <c r="CI21">
        <v>1572</v>
      </c>
      <c r="CJ21">
        <v>101</v>
      </c>
      <c r="CK21">
        <v>1471</v>
      </c>
      <c r="CL21">
        <v>296334</v>
      </c>
      <c r="CM21">
        <v>1505616</v>
      </c>
      <c r="CN21">
        <v>1369</v>
      </c>
      <c r="CO21">
        <v>0</v>
      </c>
      <c r="CP21">
        <v>0</v>
      </c>
      <c r="CQ21">
        <v>200</v>
      </c>
      <c r="CR21">
        <v>1569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3092</v>
      </c>
      <c r="DC21">
        <v>0</v>
      </c>
      <c r="DD21">
        <v>3092</v>
      </c>
      <c r="DE21">
        <v>0</v>
      </c>
      <c r="DF21">
        <v>1614476</v>
      </c>
    </row>
    <row r="22" spans="1:110">
      <c r="A22">
        <v>71036</v>
      </c>
      <c r="B22">
        <v>200012</v>
      </c>
      <c r="C22">
        <v>0</v>
      </c>
      <c r="D22">
        <v>0</v>
      </c>
      <c r="E22">
        <v>0</v>
      </c>
      <c r="F22">
        <v>0</v>
      </c>
      <c r="G22">
        <v>0</v>
      </c>
      <c r="H22">
        <v>125</v>
      </c>
      <c r="I22">
        <v>11503</v>
      </c>
      <c r="J22">
        <v>2424</v>
      </c>
      <c r="K22">
        <v>14052</v>
      </c>
      <c r="L22">
        <v>605</v>
      </c>
      <c r="M22">
        <v>-10972</v>
      </c>
      <c r="N22">
        <v>0</v>
      </c>
      <c r="O22">
        <v>-208</v>
      </c>
      <c r="P22">
        <v>0</v>
      </c>
      <c r="Q22">
        <v>-11180</v>
      </c>
      <c r="R22">
        <v>141</v>
      </c>
      <c r="S22">
        <v>0</v>
      </c>
      <c r="T22">
        <v>141</v>
      </c>
      <c r="U22">
        <v>-577</v>
      </c>
      <c r="V22">
        <v>37747</v>
      </c>
      <c r="W22">
        <v>37170</v>
      </c>
      <c r="X22">
        <v>0</v>
      </c>
      <c r="Y22">
        <v>-1794</v>
      </c>
      <c r="Z22">
        <v>0</v>
      </c>
      <c r="AA22">
        <v>-1794</v>
      </c>
      <c r="AB22">
        <v>-293</v>
      </c>
      <c r="AC22">
        <v>-216</v>
      </c>
      <c r="AD22">
        <v>0</v>
      </c>
      <c r="AE22">
        <v>-509</v>
      </c>
      <c r="AF22">
        <v>0</v>
      </c>
      <c r="AG22">
        <v>-62</v>
      </c>
      <c r="AH22">
        <v>-2244</v>
      </c>
      <c r="AI22">
        <v>-1085</v>
      </c>
      <c r="AJ22">
        <v>35094</v>
      </c>
      <c r="AK22">
        <v>1085</v>
      </c>
      <c r="AL22">
        <v>0</v>
      </c>
      <c r="AM22">
        <v>0</v>
      </c>
      <c r="AN22">
        <v>36179</v>
      </c>
      <c r="AO22">
        <v>0</v>
      </c>
      <c r="AP22">
        <v>0</v>
      </c>
      <c r="AQ22">
        <v>36179</v>
      </c>
      <c r="AR22">
        <v>0</v>
      </c>
      <c r="AS22">
        <v>36179</v>
      </c>
      <c r="AT22">
        <v>0</v>
      </c>
      <c r="AU22">
        <v>8127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123173</v>
      </c>
      <c r="BB22">
        <v>68423</v>
      </c>
      <c r="BC22">
        <v>112955</v>
      </c>
      <c r="BD22">
        <v>0</v>
      </c>
      <c r="BE22">
        <v>957</v>
      </c>
      <c r="BF22">
        <v>0</v>
      </c>
      <c r="BG22">
        <v>0</v>
      </c>
      <c r="BH22">
        <v>0</v>
      </c>
      <c r="BI22">
        <v>305508</v>
      </c>
      <c r="BJ22">
        <v>313635</v>
      </c>
      <c r="BK22">
        <v>0</v>
      </c>
      <c r="BL22">
        <v>0</v>
      </c>
      <c r="BM22">
        <v>851</v>
      </c>
      <c r="BN22">
        <v>0</v>
      </c>
      <c r="BO22">
        <v>803</v>
      </c>
      <c r="BP22">
        <v>1654</v>
      </c>
      <c r="BQ22">
        <v>580</v>
      </c>
      <c r="BR22">
        <v>285</v>
      </c>
      <c r="BS22">
        <v>0</v>
      </c>
      <c r="BT22">
        <v>865</v>
      </c>
      <c r="BU22">
        <v>1886</v>
      </c>
      <c r="BV22">
        <v>578</v>
      </c>
      <c r="BW22">
        <v>2464</v>
      </c>
      <c r="BX22">
        <v>318618</v>
      </c>
      <c r="BY22">
        <v>0</v>
      </c>
      <c r="BZ22">
        <v>0</v>
      </c>
      <c r="CA22">
        <v>0</v>
      </c>
      <c r="CB22">
        <v>0</v>
      </c>
      <c r="CC22">
        <v>47247</v>
      </c>
      <c r="CD22">
        <v>47247</v>
      </c>
      <c r="CE22">
        <v>0</v>
      </c>
      <c r="CF22">
        <v>254006</v>
      </c>
      <c r="CG22">
        <v>0</v>
      </c>
      <c r="CH22">
        <v>254006</v>
      </c>
      <c r="CI22">
        <v>841</v>
      </c>
      <c r="CJ22">
        <v>0</v>
      </c>
      <c r="CK22">
        <v>841</v>
      </c>
      <c r="CL22">
        <v>16024</v>
      </c>
      <c r="CM22">
        <v>270871</v>
      </c>
      <c r="CN22">
        <v>287</v>
      </c>
      <c r="CO22">
        <v>0</v>
      </c>
      <c r="CP22">
        <v>0</v>
      </c>
      <c r="CQ22">
        <v>150</v>
      </c>
      <c r="CR22">
        <v>437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63</v>
      </c>
      <c r="DC22">
        <v>0</v>
      </c>
      <c r="DD22">
        <v>63</v>
      </c>
      <c r="DE22">
        <v>0</v>
      </c>
      <c r="DF22">
        <v>318618</v>
      </c>
    </row>
    <row r="23" spans="1:110">
      <c r="A23">
        <v>71044</v>
      </c>
      <c r="B23">
        <v>200012</v>
      </c>
      <c r="C23">
        <v>639494</v>
      </c>
      <c r="D23">
        <v>-354</v>
      </c>
      <c r="E23">
        <v>639140</v>
      </c>
      <c r="F23">
        <v>9030</v>
      </c>
      <c r="G23">
        <v>0</v>
      </c>
      <c r="H23">
        <v>6620</v>
      </c>
      <c r="I23">
        <v>244757</v>
      </c>
      <c r="J23">
        <v>61051</v>
      </c>
      <c r="K23">
        <v>321458</v>
      </c>
      <c r="L23">
        <v>100795</v>
      </c>
      <c r="M23">
        <v>-105831</v>
      </c>
      <c r="N23">
        <v>0</v>
      </c>
      <c r="O23">
        <v>-300</v>
      </c>
      <c r="P23">
        <v>0</v>
      </c>
      <c r="Q23">
        <v>-106131</v>
      </c>
      <c r="R23">
        <v>-748200</v>
      </c>
      <c r="S23">
        <v>0</v>
      </c>
      <c r="T23">
        <v>-748200</v>
      </c>
      <c r="U23">
        <v>0</v>
      </c>
      <c r="V23">
        <v>0</v>
      </c>
      <c r="W23">
        <v>0</v>
      </c>
      <c r="X23">
        <v>0</v>
      </c>
      <c r="Y23">
        <v>-27444</v>
      </c>
      <c r="Z23">
        <v>0</v>
      </c>
      <c r="AA23">
        <v>-27444</v>
      </c>
      <c r="AB23">
        <v>-15127</v>
      </c>
      <c r="AC23">
        <v>-24</v>
      </c>
      <c r="AD23">
        <v>-10204</v>
      </c>
      <c r="AE23">
        <v>-25355</v>
      </c>
      <c r="AF23">
        <v>-7686</v>
      </c>
      <c r="AG23">
        <v>22456</v>
      </c>
      <c r="AH23">
        <v>-46187</v>
      </c>
      <c r="AI23">
        <v>-78820</v>
      </c>
      <c r="AJ23">
        <v>44026</v>
      </c>
      <c r="AK23">
        <v>78820</v>
      </c>
      <c r="AL23">
        <v>33</v>
      </c>
      <c r="AM23">
        <v>-44</v>
      </c>
      <c r="AN23">
        <v>122835</v>
      </c>
      <c r="AO23">
        <v>0</v>
      </c>
      <c r="AP23">
        <v>0</v>
      </c>
      <c r="AQ23">
        <v>122835</v>
      </c>
      <c r="AR23">
        <v>0</v>
      </c>
      <c r="AS23">
        <v>122835</v>
      </c>
      <c r="AT23">
        <v>0</v>
      </c>
      <c r="AU23">
        <v>158459</v>
      </c>
      <c r="AV23">
        <v>127882</v>
      </c>
      <c r="AW23">
        <v>0</v>
      </c>
      <c r="AX23">
        <v>0</v>
      </c>
      <c r="AY23">
        <v>0</v>
      </c>
      <c r="AZ23">
        <v>127882</v>
      </c>
      <c r="BA23">
        <v>2468891</v>
      </c>
      <c r="BB23">
        <v>27372</v>
      </c>
      <c r="BC23">
        <v>3699623</v>
      </c>
      <c r="BD23">
        <v>0</v>
      </c>
      <c r="BE23">
        <v>3423</v>
      </c>
      <c r="BF23">
        <v>838</v>
      </c>
      <c r="BG23">
        <v>0</v>
      </c>
      <c r="BH23">
        <v>0</v>
      </c>
      <c r="BI23">
        <v>6200147</v>
      </c>
      <c r="BJ23">
        <v>6486488</v>
      </c>
      <c r="BK23">
        <v>36579</v>
      </c>
      <c r="BL23">
        <v>0</v>
      </c>
      <c r="BM23">
        <v>23070</v>
      </c>
      <c r="BN23">
        <v>0</v>
      </c>
      <c r="BO23">
        <v>12813</v>
      </c>
      <c r="BP23">
        <v>72462</v>
      </c>
      <c r="BQ23">
        <v>0</v>
      </c>
      <c r="BR23">
        <v>144125</v>
      </c>
      <c r="BS23">
        <v>0</v>
      </c>
      <c r="BT23">
        <v>144125</v>
      </c>
      <c r="BU23">
        <v>60137</v>
      </c>
      <c r="BV23">
        <v>86502</v>
      </c>
      <c r="BW23">
        <v>146639</v>
      </c>
      <c r="BX23">
        <v>6849714</v>
      </c>
      <c r="BY23">
        <v>0</v>
      </c>
      <c r="BZ23">
        <v>0</v>
      </c>
      <c r="CA23">
        <v>0</v>
      </c>
      <c r="CB23">
        <v>0</v>
      </c>
      <c r="CC23">
        <v>1442716</v>
      </c>
      <c r="CD23">
        <v>1442716</v>
      </c>
      <c r="CE23">
        <v>0</v>
      </c>
      <c r="CF23">
        <v>5395800</v>
      </c>
      <c r="CG23">
        <v>0</v>
      </c>
      <c r="CH23">
        <v>5395800</v>
      </c>
      <c r="CI23">
        <v>2100</v>
      </c>
      <c r="CJ23">
        <v>0</v>
      </c>
      <c r="CK23">
        <v>2100</v>
      </c>
      <c r="CL23">
        <v>0</v>
      </c>
      <c r="CM23">
        <v>5397900</v>
      </c>
      <c r="CN23">
        <v>3106</v>
      </c>
      <c r="CO23">
        <v>0</v>
      </c>
      <c r="CP23">
        <v>0</v>
      </c>
      <c r="CQ23">
        <v>686</v>
      </c>
      <c r="CR23">
        <v>3792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3270</v>
      </c>
      <c r="DC23">
        <v>0</v>
      </c>
      <c r="DD23">
        <v>3270</v>
      </c>
      <c r="DE23">
        <v>2036</v>
      </c>
      <c r="DF23">
        <v>6849714</v>
      </c>
    </row>
    <row r="24" spans="1:110">
      <c r="A24">
        <v>71046</v>
      </c>
      <c r="B24">
        <v>200012</v>
      </c>
      <c r="C24">
        <v>1010659</v>
      </c>
      <c r="D24">
        <v>0</v>
      </c>
      <c r="E24">
        <v>1010659</v>
      </c>
      <c r="F24">
        <v>30551</v>
      </c>
      <c r="G24">
        <v>7886</v>
      </c>
      <c r="H24">
        <v>34619</v>
      </c>
      <c r="I24">
        <v>694899</v>
      </c>
      <c r="J24">
        <v>0</v>
      </c>
      <c r="K24">
        <v>767955</v>
      </c>
      <c r="L24">
        <v>7676</v>
      </c>
      <c r="M24">
        <v>-154828</v>
      </c>
      <c r="N24">
        <v>0</v>
      </c>
      <c r="O24">
        <v>-3762</v>
      </c>
      <c r="P24">
        <v>0</v>
      </c>
      <c r="Q24">
        <v>-158590</v>
      </c>
      <c r="R24">
        <v>-1181450</v>
      </c>
      <c r="S24">
        <v>0</v>
      </c>
      <c r="T24">
        <v>-1181450</v>
      </c>
      <c r="U24">
        <v>0</v>
      </c>
      <c r="V24">
        <v>135534</v>
      </c>
      <c r="W24">
        <v>135534</v>
      </c>
      <c r="X24">
        <v>0</v>
      </c>
      <c r="Y24">
        <v>-57567</v>
      </c>
      <c r="Z24">
        <v>0</v>
      </c>
      <c r="AA24">
        <v>-57567</v>
      </c>
      <c r="AB24">
        <v>-14943</v>
      </c>
      <c r="AC24">
        <v>-22817</v>
      </c>
      <c r="AD24">
        <v>-19848</v>
      </c>
      <c r="AE24">
        <v>-57608</v>
      </c>
      <c r="AF24">
        <v>0</v>
      </c>
      <c r="AG24">
        <v>1638</v>
      </c>
      <c r="AH24">
        <v>-80858</v>
      </c>
      <c r="AI24">
        <v>-58213</v>
      </c>
      <c r="AJ24">
        <v>329176</v>
      </c>
      <c r="AK24">
        <v>58213</v>
      </c>
      <c r="AL24">
        <v>0</v>
      </c>
      <c r="AM24">
        <v>0</v>
      </c>
      <c r="AN24">
        <v>387389</v>
      </c>
      <c r="AO24">
        <v>0</v>
      </c>
      <c r="AP24">
        <v>0</v>
      </c>
      <c r="AQ24">
        <v>387389</v>
      </c>
      <c r="AR24">
        <v>-754</v>
      </c>
      <c r="AS24">
        <v>386635</v>
      </c>
      <c r="AT24">
        <v>0</v>
      </c>
      <c r="AU24">
        <v>698463</v>
      </c>
      <c r="AV24">
        <v>283714</v>
      </c>
      <c r="AW24">
        <v>0</v>
      </c>
      <c r="AX24">
        <v>152235</v>
      </c>
      <c r="AY24">
        <v>0</v>
      </c>
      <c r="AZ24">
        <v>435949</v>
      </c>
      <c r="BA24">
        <v>1256623</v>
      </c>
      <c r="BB24">
        <v>0</v>
      </c>
      <c r="BC24">
        <v>11683040</v>
      </c>
      <c r="BD24">
        <v>0</v>
      </c>
      <c r="BE24">
        <v>5601</v>
      </c>
      <c r="BF24">
        <v>0</v>
      </c>
      <c r="BG24">
        <v>0</v>
      </c>
      <c r="BH24">
        <v>0</v>
      </c>
      <c r="BI24">
        <v>12945264</v>
      </c>
      <c r="BJ24">
        <v>14079676</v>
      </c>
      <c r="BK24">
        <v>27535</v>
      </c>
      <c r="BL24">
        <v>0</v>
      </c>
      <c r="BM24">
        <v>564369</v>
      </c>
      <c r="BN24">
        <v>0</v>
      </c>
      <c r="BO24">
        <v>23193</v>
      </c>
      <c r="BP24">
        <v>615097</v>
      </c>
      <c r="BQ24">
        <v>745</v>
      </c>
      <c r="BR24">
        <v>54364</v>
      </c>
      <c r="BS24">
        <v>0</v>
      </c>
      <c r="BT24">
        <v>55109</v>
      </c>
      <c r="BU24">
        <v>205068</v>
      </c>
      <c r="BV24">
        <v>6340</v>
      </c>
      <c r="BW24">
        <v>211408</v>
      </c>
      <c r="BX24">
        <v>14961290</v>
      </c>
      <c r="BY24">
        <v>0</v>
      </c>
      <c r="BZ24">
        <v>118986</v>
      </c>
      <c r="CA24">
        <v>0</v>
      </c>
      <c r="CB24">
        <v>118986</v>
      </c>
      <c r="CC24">
        <v>1425334</v>
      </c>
      <c r="CD24">
        <v>1544320</v>
      </c>
      <c r="CE24">
        <v>0</v>
      </c>
      <c r="CF24">
        <v>12975248</v>
      </c>
      <c r="CG24">
        <v>0</v>
      </c>
      <c r="CH24">
        <v>12975248</v>
      </c>
      <c r="CI24">
        <v>8597</v>
      </c>
      <c r="CJ24">
        <v>0</v>
      </c>
      <c r="CK24">
        <v>8597</v>
      </c>
      <c r="CL24">
        <v>43048</v>
      </c>
      <c r="CM24">
        <v>13026893</v>
      </c>
      <c r="CN24">
        <v>11689</v>
      </c>
      <c r="CO24">
        <v>0</v>
      </c>
      <c r="CP24">
        <v>0</v>
      </c>
      <c r="CQ24">
        <v>0</v>
      </c>
      <c r="CR24">
        <v>11689</v>
      </c>
      <c r="CS24">
        <v>0</v>
      </c>
      <c r="CT24">
        <v>45</v>
      </c>
      <c r="CU24">
        <v>0</v>
      </c>
      <c r="CV24">
        <v>0</v>
      </c>
      <c r="CW24">
        <v>0</v>
      </c>
      <c r="CX24">
        <v>353761</v>
      </c>
      <c r="CY24">
        <v>1500</v>
      </c>
      <c r="CZ24">
        <v>0</v>
      </c>
      <c r="DA24">
        <v>0</v>
      </c>
      <c r="DB24">
        <v>20231</v>
      </c>
      <c r="DC24">
        <v>0</v>
      </c>
      <c r="DD24">
        <v>375537</v>
      </c>
      <c r="DE24">
        <v>2851</v>
      </c>
      <c r="DF24">
        <v>14961290</v>
      </c>
    </row>
    <row r="25" spans="1:110">
      <c r="A25">
        <v>71047</v>
      </c>
      <c r="B25">
        <v>200012</v>
      </c>
      <c r="C25">
        <v>0</v>
      </c>
      <c r="D25">
        <v>-10</v>
      </c>
      <c r="E25">
        <v>-10</v>
      </c>
      <c r="F25">
        <v>0</v>
      </c>
      <c r="G25">
        <v>0</v>
      </c>
      <c r="H25">
        <v>137</v>
      </c>
      <c r="I25">
        <v>13422</v>
      </c>
      <c r="J25">
        <v>2736</v>
      </c>
      <c r="K25">
        <v>16295</v>
      </c>
      <c r="L25">
        <v>535</v>
      </c>
      <c r="M25">
        <v>-14131</v>
      </c>
      <c r="N25">
        <v>19</v>
      </c>
      <c r="O25">
        <v>-106</v>
      </c>
      <c r="P25">
        <v>-40</v>
      </c>
      <c r="Q25">
        <v>-14258</v>
      </c>
      <c r="R25">
        <v>807</v>
      </c>
      <c r="S25">
        <v>-160</v>
      </c>
      <c r="T25">
        <v>647</v>
      </c>
      <c r="U25">
        <v>-1073</v>
      </c>
      <c r="V25">
        <v>16547</v>
      </c>
      <c r="W25">
        <v>15474</v>
      </c>
      <c r="X25">
        <v>0</v>
      </c>
      <c r="Y25">
        <v>-1321</v>
      </c>
      <c r="Z25">
        <v>0</v>
      </c>
      <c r="AA25">
        <v>-1321</v>
      </c>
      <c r="AB25">
        <v>-323</v>
      </c>
      <c r="AC25">
        <v>-179</v>
      </c>
      <c r="AD25">
        <v>0</v>
      </c>
      <c r="AE25">
        <v>-502</v>
      </c>
      <c r="AF25">
        <v>0</v>
      </c>
      <c r="AG25">
        <v>-70</v>
      </c>
      <c r="AH25">
        <v>-2429</v>
      </c>
      <c r="AI25">
        <v>-753</v>
      </c>
      <c r="AJ25">
        <v>13608</v>
      </c>
      <c r="AK25">
        <v>753</v>
      </c>
      <c r="AL25">
        <v>0</v>
      </c>
      <c r="AM25">
        <v>0</v>
      </c>
      <c r="AN25">
        <v>14361</v>
      </c>
      <c r="AO25">
        <v>0</v>
      </c>
      <c r="AP25">
        <v>0</v>
      </c>
      <c r="AQ25">
        <v>14361</v>
      </c>
      <c r="AR25">
        <v>0</v>
      </c>
      <c r="AS25">
        <v>14361</v>
      </c>
      <c r="AT25">
        <v>0</v>
      </c>
      <c r="AU25">
        <v>11339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125322</v>
      </c>
      <c r="BB25">
        <v>71148</v>
      </c>
      <c r="BC25">
        <v>134669</v>
      </c>
      <c r="BD25">
        <v>0</v>
      </c>
      <c r="BE25">
        <v>277</v>
      </c>
      <c r="BF25">
        <v>0</v>
      </c>
      <c r="BG25">
        <v>0</v>
      </c>
      <c r="BH25">
        <v>0</v>
      </c>
      <c r="BI25">
        <v>331416</v>
      </c>
      <c r="BJ25">
        <v>342755</v>
      </c>
      <c r="BK25">
        <v>0</v>
      </c>
      <c r="BL25">
        <v>0</v>
      </c>
      <c r="BM25">
        <v>515</v>
      </c>
      <c r="BN25">
        <v>0</v>
      </c>
      <c r="BO25">
        <v>914</v>
      </c>
      <c r="BP25">
        <v>1429</v>
      </c>
      <c r="BQ25">
        <v>580</v>
      </c>
      <c r="BR25">
        <v>364</v>
      </c>
      <c r="BS25">
        <v>0</v>
      </c>
      <c r="BT25">
        <v>944</v>
      </c>
      <c r="BU25">
        <v>2278</v>
      </c>
      <c r="BV25">
        <v>1024</v>
      </c>
      <c r="BW25">
        <v>3302</v>
      </c>
      <c r="BX25">
        <v>348430</v>
      </c>
      <c r="BY25">
        <v>0</v>
      </c>
      <c r="BZ25">
        <v>0</v>
      </c>
      <c r="CA25">
        <v>0</v>
      </c>
      <c r="CB25">
        <v>0</v>
      </c>
      <c r="CC25">
        <v>26179</v>
      </c>
      <c r="CD25">
        <v>26179</v>
      </c>
      <c r="CE25">
        <v>0</v>
      </c>
      <c r="CF25">
        <v>267574</v>
      </c>
      <c r="CG25">
        <v>0</v>
      </c>
      <c r="CH25">
        <v>267574</v>
      </c>
      <c r="CI25">
        <v>645</v>
      </c>
      <c r="CJ25">
        <v>0</v>
      </c>
      <c r="CK25">
        <v>645</v>
      </c>
      <c r="CL25">
        <v>53343</v>
      </c>
      <c r="CM25">
        <v>321562</v>
      </c>
      <c r="CN25">
        <v>373</v>
      </c>
      <c r="CO25">
        <v>0</v>
      </c>
      <c r="CP25">
        <v>0</v>
      </c>
      <c r="CQ25">
        <v>150</v>
      </c>
      <c r="CR25">
        <v>523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166</v>
      </c>
      <c r="DC25">
        <v>0</v>
      </c>
      <c r="DD25">
        <v>166</v>
      </c>
      <c r="DE25">
        <v>0</v>
      </c>
      <c r="DF25">
        <v>348430</v>
      </c>
    </row>
    <row r="26" spans="1:110">
      <c r="A26">
        <v>71071</v>
      </c>
      <c r="B26">
        <v>200012</v>
      </c>
      <c r="C26">
        <v>0</v>
      </c>
      <c r="D26">
        <v>0</v>
      </c>
      <c r="E26">
        <v>0</v>
      </c>
      <c r="F26">
        <v>30596</v>
      </c>
      <c r="G26">
        <v>13566</v>
      </c>
      <c r="H26">
        <v>43663</v>
      </c>
      <c r="I26">
        <v>933667</v>
      </c>
      <c r="J26">
        <v>519203</v>
      </c>
      <c r="K26">
        <v>1540695</v>
      </c>
      <c r="L26">
        <v>72050</v>
      </c>
      <c r="M26">
        <v>-514945</v>
      </c>
      <c r="N26">
        <v>0</v>
      </c>
      <c r="O26">
        <v>-2054</v>
      </c>
      <c r="P26">
        <v>0</v>
      </c>
      <c r="Q26">
        <v>-516999</v>
      </c>
      <c r="R26">
        <v>-3272721</v>
      </c>
      <c r="S26">
        <v>0</v>
      </c>
      <c r="T26">
        <v>-3272721</v>
      </c>
      <c r="U26">
        <v>0</v>
      </c>
      <c r="V26">
        <v>0</v>
      </c>
      <c r="W26">
        <v>0</v>
      </c>
      <c r="X26">
        <v>0</v>
      </c>
      <c r="Y26">
        <v>-3097</v>
      </c>
      <c r="Z26">
        <v>0</v>
      </c>
      <c r="AA26">
        <v>-3097</v>
      </c>
      <c r="AB26">
        <v>-28873</v>
      </c>
      <c r="AC26">
        <v>-4145</v>
      </c>
      <c r="AD26">
        <v>0</v>
      </c>
      <c r="AE26">
        <v>-33018</v>
      </c>
      <c r="AF26">
        <v>0</v>
      </c>
      <c r="AG26">
        <v>67959</v>
      </c>
      <c r="AH26">
        <v>-181843</v>
      </c>
      <c r="AI26">
        <v>-305409</v>
      </c>
      <c r="AJ26">
        <v>-2632383</v>
      </c>
      <c r="AK26">
        <v>305409</v>
      </c>
      <c r="AL26">
        <v>0</v>
      </c>
      <c r="AM26">
        <v>0</v>
      </c>
      <c r="AN26">
        <v>-2326974</v>
      </c>
      <c r="AO26">
        <v>0</v>
      </c>
      <c r="AP26">
        <v>0</v>
      </c>
      <c r="AQ26">
        <v>-2326974</v>
      </c>
      <c r="AR26">
        <v>0</v>
      </c>
      <c r="AS26">
        <v>-2326974</v>
      </c>
      <c r="AT26">
        <v>0</v>
      </c>
      <c r="AU26">
        <v>759300</v>
      </c>
      <c r="AV26">
        <v>421888</v>
      </c>
      <c r="AW26">
        <v>0</v>
      </c>
      <c r="AX26">
        <v>71503</v>
      </c>
      <c r="AY26">
        <v>0</v>
      </c>
      <c r="AZ26">
        <v>493391</v>
      </c>
      <c r="BA26">
        <v>5841770</v>
      </c>
      <c r="BB26">
        <v>2411452</v>
      </c>
      <c r="BC26">
        <v>10898471</v>
      </c>
      <c r="BD26">
        <v>0</v>
      </c>
      <c r="BE26">
        <v>90418</v>
      </c>
      <c r="BF26">
        <v>78</v>
      </c>
      <c r="BG26">
        <v>0</v>
      </c>
      <c r="BH26">
        <v>0</v>
      </c>
      <c r="BI26">
        <v>19242189</v>
      </c>
      <c r="BJ26">
        <v>20494880</v>
      </c>
      <c r="BK26">
        <v>0</v>
      </c>
      <c r="BL26">
        <v>0</v>
      </c>
      <c r="BM26">
        <v>32240</v>
      </c>
      <c r="BN26">
        <v>0</v>
      </c>
      <c r="BO26">
        <v>72840</v>
      </c>
      <c r="BP26">
        <v>105080</v>
      </c>
      <c r="BQ26">
        <v>5263</v>
      </c>
      <c r="BR26">
        <v>468621</v>
      </c>
      <c r="BS26">
        <v>0</v>
      </c>
      <c r="BT26">
        <v>473884</v>
      </c>
      <c r="BU26">
        <v>196883</v>
      </c>
      <c r="BV26">
        <v>36088</v>
      </c>
      <c r="BW26">
        <v>232971</v>
      </c>
      <c r="BX26">
        <v>21306815</v>
      </c>
      <c r="BY26">
        <v>0</v>
      </c>
      <c r="BZ26">
        <v>715416</v>
      </c>
      <c r="CA26">
        <v>2426144</v>
      </c>
      <c r="CB26">
        <v>3141560</v>
      </c>
      <c r="CC26">
        <v>0</v>
      </c>
      <c r="CD26">
        <v>3141560</v>
      </c>
      <c r="CE26">
        <v>0</v>
      </c>
      <c r="CF26">
        <v>17991442</v>
      </c>
      <c r="CG26">
        <v>0</v>
      </c>
      <c r="CH26">
        <v>17991442</v>
      </c>
      <c r="CI26">
        <v>3392</v>
      </c>
      <c r="CJ26">
        <v>0</v>
      </c>
      <c r="CK26">
        <v>3392</v>
      </c>
      <c r="CL26">
        <v>0</v>
      </c>
      <c r="CM26">
        <v>17994834</v>
      </c>
      <c r="CN26">
        <v>64559</v>
      </c>
      <c r="CO26">
        <v>0</v>
      </c>
      <c r="CP26">
        <v>0</v>
      </c>
      <c r="CQ26">
        <v>0</v>
      </c>
      <c r="CR26">
        <v>64559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105862</v>
      </c>
      <c r="DC26">
        <v>0</v>
      </c>
      <c r="DD26">
        <v>105862</v>
      </c>
      <c r="DE26">
        <v>0</v>
      </c>
      <c r="DF26">
        <v>21306815</v>
      </c>
    </row>
    <row r="27" spans="1:110">
      <c r="A27">
        <v>71084</v>
      </c>
      <c r="B27">
        <v>200012</v>
      </c>
      <c r="C27">
        <v>29958</v>
      </c>
      <c r="D27">
        <v>-1281</v>
      </c>
      <c r="E27">
        <v>28677</v>
      </c>
      <c r="F27">
        <v>-462</v>
      </c>
      <c r="G27">
        <v>0</v>
      </c>
      <c r="H27">
        <v>0</v>
      </c>
      <c r="I27">
        <v>17908</v>
      </c>
      <c r="J27">
        <v>22356</v>
      </c>
      <c r="K27">
        <v>39802</v>
      </c>
      <c r="L27">
        <v>-3366</v>
      </c>
      <c r="M27">
        <v>-12900</v>
      </c>
      <c r="N27">
        <v>0</v>
      </c>
      <c r="O27">
        <v>0</v>
      </c>
      <c r="P27">
        <v>0</v>
      </c>
      <c r="Q27">
        <v>-12900</v>
      </c>
      <c r="R27">
        <v>-16987</v>
      </c>
      <c r="S27">
        <v>0</v>
      </c>
      <c r="T27">
        <v>-16987</v>
      </c>
      <c r="U27">
        <v>-18382</v>
      </c>
      <c r="V27">
        <v>0</v>
      </c>
      <c r="W27">
        <v>-18382</v>
      </c>
      <c r="X27">
        <v>0</v>
      </c>
      <c r="Y27">
        <v>-763</v>
      </c>
      <c r="Z27">
        <v>0</v>
      </c>
      <c r="AA27">
        <v>-763</v>
      </c>
      <c r="AB27">
        <v>-952</v>
      </c>
      <c r="AC27">
        <v>-100</v>
      </c>
      <c r="AD27">
        <v>0</v>
      </c>
      <c r="AE27">
        <v>-1052</v>
      </c>
      <c r="AF27">
        <v>0</v>
      </c>
      <c r="AG27">
        <v>3266</v>
      </c>
      <c r="AH27">
        <v>-4581</v>
      </c>
      <c r="AI27">
        <v>-6379</v>
      </c>
      <c r="AJ27">
        <v>7335</v>
      </c>
      <c r="AK27">
        <v>6379</v>
      </c>
      <c r="AL27">
        <v>15</v>
      </c>
      <c r="AM27">
        <v>0</v>
      </c>
      <c r="AN27">
        <v>13729</v>
      </c>
      <c r="AO27">
        <v>0</v>
      </c>
      <c r="AP27">
        <v>0</v>
      </c>
      <c r="AQ27">
        <v>13729</v>
      </c>
      <c r="AR27">
        <v>0</v>
      </c>
      <c r="AS27">
        <v>13729</v>
      </c>
      <c r="AT27">
        <v>0</v>
      </c>
      <c r="AU27">
        <v>0</v>
      </c>
      <c r="AV27">
        <v>8813</v>
      </c>
      <c r="AW27">
        <v>5654</v>
      </c>
      <c r="AX27">
        <v>0</v>
      </c>
      <c r="AY27">
        <v>0</v>
      </c>
      <c r="AZ27">
        <v>14467</v>
      </c>
      <c r="BA27">
        <v>90142</v>
      </c>
      <c r="BB27">
        <v>66979</v>
      </c>
      <c r="BC27">
        <v>221626</v>
      </c>
      <c r="BD27">
        <v>0</v>
      </c>
      <c r="BE27">
        <v>62</v>
      </c>
      <c r="BF27">
        <v>0</v>
      </c>
      <c r="BG27">
        <v>4550</v>
      </c>
      <c r="BH27">
        <v>0</v>
      </c>
      <c r="BI27">
        <v>383359</v>
      </c>
      <c r="BJ27">
        <v>397826</v>
      </c>
      <c r="BK27">
        <v>2699</v>
      </c>
      <c r="BL27">
        <v>0</v>
      </c>
      <c r="BM27">
        <v>0</v>
      </c>
      <c r="BN27">
        <v>0</v>
      </c>
      <c r="BO27">
        <v>1623</v>
      </c>
      <c r="BP27">
        <v>4322</v>
      </c>
      <c r="BQ27">
        <v>0</v>
      </c>
      <c r="BR27">
        <v>0</v>
      </c>
      <c r="BS27">
        <v>0</v>
      </c>
      <c r="BT27">
        <v>0</v>
      </c>
      <c r="BU27">
        <v>3450</v>
      </c>
      <c r="BV27">
        <v>789</v>
      </c>
      <c r="BW27">
        <v>4239</v>
      </c>
      <c r="BX27">
        <v>406387</v>
      </c>
      <c r="BY27">
        <v>0</v>
      </c>
      <c r="BZ27">
        <v>0</v>
      </c>
      <c r="CA27">
        <v>16656</v>
      </c>
      <c r="CB27">
        <v>16656</v>
      </c>
      <c r="CC27">
        <v>61250</v>
      </c>
      <c r="CD27">
        <v>77906</v>
      </c>
      <c r="CE27">
        <v>0</v>
      </c>
      <c r="CF27">
        <v>326040</v>
      </c>
      <c r="CG27">
        <v>0</v>
      </c>
      <c r="CH27">
        <v>326040</v>
      </c>
      <c r="CI27">
        <v>0</v>
      </c>
      <c r="CJ27">
        <v>0</v>
      </c>
      <c r="CK27">
        <v>0</v>
      </c>
      <c r="CL27">
        <v>0</v>
      </c>
      <c r="CM27">
        <v>326040</v>
      </c>
      <c r="CN27">
        <v>750</v>
      </c>
      <c r="CO27">
        <v>0</v>
      </c>
      <c r="CP27">
        <v>0</v>
      </c>
      <c r="CQ27">
        <v>0</v>
      </c>
      <c r="CR27">
        <v>750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1691</v>
      </c>
      <c r="DC27">
        <v>0</v>
      </c>
      <c r="DD27">
        <v>1691</v>
      </c>
      <c r="DE27">
        <v>0</v>
      </c>
      <c r="DF27">
        <v>406387</v>
      </c>
    </row>
    <row r="28" spans="1:110">
      <c r="A28">
        <v>71087</v>
      </c>
      <c r="B28">
        <v>200012</v>
      </c>
      <c r="C28">
        <v>769785</v>
      </c>
      <c r="D28">
        <v>-242</v>
      </c>
      <c r="E28">
        <v>769543</v>
      </c>
      <c r="F28">
        <v>14478</v>
      </c>
      <c r="G28">
        <v>16895</v>
      </c>
      <c r="H28">
        <v>6772</v>
      </c>
      <c r="I28">
        <v>504566</v>
      </c>
      <c r="J28">
        <v>187518</v>
      </c>
      <c r="K28">
        <v>730229</v>
      </c>
      <c r="L28">
        <v>24327</v>
      </c>
      <c r="M28">
        <v>-106457</v>
      </c>
      <c r="N28">
        <v>0</v>
      </c>
      <c r="O28">
        <v>198</v>
      </c>
      <c r="P28">
        <v>0</v>
      </c>
      <c r="Q28">
        <v>-106259</v>
      </c>
      <c r="R28">
        <v>-990239</v>
      </c>
      <c r="S28">
        <v>0</v>
      </c>
      <c r="T28">
        <v>-990239</v>
      </c>
      <c r="U28">
        <v>0</v>
      </c>
      <c r="V28">
        <v>0</v>
      </c>
      <c r="W28">
        <v>0</v>
      </c>
      <c r="X28">
        <v>0</v>
      </c>
      <c r="Y28">
        <v>-13162</v>
      </c>
      <c r="Z28">
        <v>0</v>
      </c>
      <c r="AA28">
        <v>-13162</v>
      </c>
      <c r="AB28">
        <v>-19008</v>
      </c>
      <c r="AC28">
        <v>-4073</v>
      </c>
      <c r="AD28">
        <v>0</v>
      </c>
      <c r="AE28">
        <v>-23081</v>
      </c>
      <c r="AF28">
        <v>0</v>
      </c>
      <c r="AG28">
        <v>51524</v>
      </c>
      <c r="AH28">
        <v>-93207</v>
      </c>
      <c r="AI28">
        <v>-215932</v>
      </c>
      <c r="AJ28">
        <v>133743</v>
      </c>
      <c r="AK28">
        <v>215932</v>
      </c>
      <c r="AL28">
        <v>0</v>
      </c>
      <c r="AM28">
        <v>0</v>
      </c>
      <c r="AN28">
        <v>349675</v>
      </c>
      <c r="AO28">
        <v>0</v>
      </c>
      <c r="AP28">
        <v>0</v>
      </c>
      <c r="AQ28">
        <v>349675</v>
      </c>
      <c r="AR28">
        <v>0</v>
      </c>
      <c r="AS28">
        <v>349675</v>
      </c>
      <c r="AT28">
        <v>0</v>
      </c>
      <c r="AU28">
        <v>101250</v>
      </c>
      <c r="AV28">
        <v>50582</v>
      </c>
      <c r="AW28">
        <v>0</v>
      </c>
      <c r="AX28">
        <v>120326</v>
      </c>
      <c r="AY28">
        <v>0</v>
      </c>
      <c r="AZ28">
        <v>170908</v>
      </c>
      <c r="BA28">
        <v>3585963</v>
      </c>
      <c r="BB28">
        <v>1535408</v>
      </c>
      <c r="BC28">
        <v>6392805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11514176</v>
      </c>
      <c r="BJ28">
        <v>11786334</v>
      </c>
      <c r="BK28">
        <v>66187</v>
      </c>
      <c r="BL28">
        <v>0</v>
      </c>
      <c r="BM28">
        <v>4028</v>
      </c>
      <c r="BN28">
        <v>0</v>
      </c>
      <c r="BO28">
        <v>33103</v>
      </c>
      <c r="BP28">
        <v>103318</v>
      </c>
      <c r="BQ28">
        <v>0</v>
      </c>
      <c r="BR28">
        <v>291384</v>
      </c>
      <c r="BS28">
        <v>0</v>
      </c>
      <c r="BT28">
        <v>291384</v>
      </c>
      <c r="BU28">
        <v>116031</v>
      </c>
      <c r="BV28">
        <v>87</v>
      </c>
      <c r="BW28">
        <v>116118</v>
      </c>
      <c r="BX28">
        <v>12297154</v>
      </c>
      <c r="BY28">
        <v>0</v>
      </c>
      <c r="BZ28">
        <v>411604</v>
      </c>
      <c r="CA28">
        <v>3391718</v>
      </c>
      <c r="CB28">
        <v>3803322</v>
      </c>
      <c r="CC28">
        <v>0</v>
      </c>
      <c r="CD28">
        <v>3803322</v>
      </c>
      <c r="CE28">
        <v>0</v>
      </c>
      <c r="CF28">
        <v>8456332</v>
      </c>
      <c r="CG28">
        <v>0</v>
      </c>
      <c r="CH28">
        <v>8456332</v>
      </c>
      <c r="CI28">
        <v>1334</v>
      </c>
      <c r="CJ28">
        <v>0</v>
      </c>
      <c r="CK28">
        <v>1334</v>
      </c>
      <c r="CL28">
        <v>0</v>
      </c>
      <c r="CM28">
        <v>8457666</v>
      </c>
      <c r="CN28">
        <v>11110</v>
      </c>
      <c r="CO28">
        <v>0</v>
      </c>
      <c r="CP28">
        <v>0</v>
      </c>
      <c r="CQ28">
        <v>0</v>
      </c>
      <c r="CR28">
        <v>11110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21377</v>
      </c>
      <c r="DC28">
        <v>0</v>
      </c>
      <c r="DD28">
        <v>21377</v>
      </c>
      <c r="DE28">
        <v>3679</v>
      </c>
      <c r="DF28">
        <v>12297154</v>
      </c>
    </row>
    <row r="29" spans="1:110">
      <c r="A29">
        <v>71090</v>
      </c>
      <c r="B29">
        <v>200012</v>
      </c>
      <c r="C29">
        <v>1210000</v>
      </c>
      <c r="D29">
        <v>0</v>
      </c>
      <c r="E29">
        <v>1210000</v>
      </c>
      <c r="F29">
        <v>0</v>
      </c>
      <c r="G29">
        <v>1200</v>
      </c>
      <c r="H29">
        <v>0</v>
      </c>
      <c r="I29">
        <v>200200</v>
      </c>
      <c r="J29">
        <v>5700</v>
      </c>
      <c r="K29">
        <v>207100</v>
      </c>
      <c r="L29">
        <v>9100</v>
      </c>
      <c r="M29">
        <v>-344300</v>
      </c>
      <c r="N29">
        <v>0</v>
      </c>
      <c r="O29">
        <v>-1200</v>
      </c>
      <c r="P29">
        <v>0</v>
      </c>
      <c r="Q29">
        <v>-345500</v>
      </c>
      <c r="R29">
        <v>-1002800</v>
      </c>
      <c r="S29">
        <v>0</v>
      </c>
      <c r="T29">
        <v>-1002800</v>
      </c>
      <c r="U29">
        <v>-5900</v>
      </c>
      <c r="V29">
        <v>0</v>
      </c>
      <c r="W29">
        <v>-5900</v>
      </c>
      <c r="X29">
        <v>0</v>
      </c>
      <c r="Y29">
        <v>-43400</v>
      </c>
      <c r="Z29">
        <v>0</v>
      </c>
      <c r="AA29">
        <v>-43400</v>
      </c>
      <c r="AB29">
        <v>-4000</v>
      </c>
      <c r="AC29">
        <v>-500</v>
      </c>
      <c r="AD29">
        <v>-19000</v>
      </c>
      <c r="AE29">
        <v>-23500</v>
      </c>
      <c r="AF29">
        <v>-203600</v>
      </c>
      <c r="AG29">
        <v>500</v>
      </c>
      <c r="AH29">
        <v>-15500</v>
      </c>
      <c r="AI29">
        <v>3600</v>
      </c>
      <c r="AJ29">
        <v>-209900</v>
      </c>
      <c r="AK29">
        <v>-3600</v>
      </c>
      <c r="AL29">
        <v>0</v>
      </c>
      <c r="AM29">
        <v>0</v>
      </c>
      <c r="AN29">
        <v>-213500</v>
      </c>
      <c r="AO29">
        <v>0</v>
      </c>
      <c r="AP29">
        <v>0</v>
      </c>
      <c r="AQ29">
        <v>-213500</v>
      </c>
      <c r="AR29">
        <v>0</v>
      </c>
      <c r="AS29">
        <v>-213500</v>
      </c>
      <c r="AT29">
        <v>0</v>
      </c>
      <c r="AU29">
        <v>0</v>
      </c>
      <c r="AV29">
        <v>0</v>
      </c>
      <c r="AW29">
        <v>0</v>
      </c>
      <c r="AX29">
        <v>2300</v>
      </c>
      <c r="AY29">
        <v>9600</v>
      </c>
      <c r="AZ29">
        <v>11900</v>
      </c>
      <c r="BA29">
        <v>23700</v>
      </c>
      <c r="BB29">
        <v>3066700</v>
      </c>
      <c r="BC29">
        <v>3099800</v>
      </c>
      <c r="BD29">
        <v>0</v>
      </c>
      <c r="BE29">
        <v>0</v>
      </c>
      <c r="BF29">
        <v>0</v>
      </c>
      <c r="BG29">
        <v>0</v>
      </c>
      <c r="BH29">
        <v>475200</v>
      </c>
      <c r="BI29">
        <v>6665400</v>
      </c>
      <c r="BJ29">
        <v>6677300</v>
      </c>
      <c r="BK29">
        <v>65400</v>
      </c>
      <c r="BL29">
        <v>0</v>
      </c>
      <c r="BM29">
        <v>0</v>
      </c>
      <c r="BN29">
        <v>500</v>
      </c>
      <c r="BO29">
        <v>8100</v>
      </c>
      <c r="BP29">
        <v>74000</v>
      </c>
      <c r="BQ29">
        <v>0</v>
      </c>
      <c r="BR29">
        <v>40300</v>
      </c>
      <c r="BS29">
        <v>0</v>
      </c>
      <c r="BT29">
        <v>40300</v>
      </c>
      <c r="BU29">
        <v>45100</v>
      </c>
      <c r="BV29">
        <v>2300</v>
      </c>
      <c r="BW29">
        <v>47400</v>
      </c>
      <c r="BX29">
        <v>6839000</v>
      </c>
      <c r="BY29">
        <v>0</v>
      </c>
      <c r="BZ29">
        <v>0</v>
      </c>
      <c r="CA29">
        <v>0</v>
      </c>
      <c r="CB29">
        <v>0</v>
      </c>
      <c r="CC29">
        <v>1176800</v>
      </c>
      <c r="CD29">
        <v>1176800</v>
      </c>
      <c r="CE29">
        <v>0</v>
      </c>
      <c r="CF29">
        <v>4844500</v>
      </c>
      <c r="CG29">
        <v>0</v>
      </c>
      <c r="CH29">
        <v>4844500</v>
      </c>
      <c r="CI29">
        <v>19200</v>
      </c>
      <c r="CJ29">
        <v>0</v>
      </c>
      <c r="CK29">
        <v>19200</v>
      </c>
      <c r="CL29">
        <v>770000</v>
      </c>
      <c r="CM29">
        <v>5633700</v>
      </c>
      <c r="CN29">
        <v>300</v>
      </c>
      <c r="CO29">
        <v>0</v>
      </c>
      <c r="CP29">
        <v>0</v>
      </c>
      <c r="CQ29">
        <v>0</v>
      </c>
      <c r="CR29">
        <v>300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28200</v>
      </c>
      <c r="DC29">
        <v>0</v>
      </c>
      <c r="DD29">
        <v>28200</v>
      </c>
      <c r="DE29">
        <v>0</v>
      </c>
      <c r="DF29">
        <v>6839000</v>
      </c>
    </row>
    <row r="30" spans="1:110">
      <c r="A30">
        <v>71093</v>
      </c>
      <c r="B30">
        <v>200012</v>
      </c>
      <c r="C30">
        <v>325383</v>
      </c>
      <c r="D30">
        <v>0</v>
      </c>
      <c r="E30">
        <v>325383</v>
      </c>
      <c r="F30">
        <v>0</v>
      </c>
      <c r="G30">
        <v>0</v>
      </c>
      <c r="H30">
        <v>0</v>
      </c>
      <c r="I30">
        <v>61252</v>
      </c>
      <c r="J30">
        <v>0</v>
      </c>
      <c r="K30">
        <v>61252</v>
      </c>
      <c r="L30">
        <v>0</v>
      </c>
      <c r="M30">
        <v>-32064</v>
      </c>
      <c r="N30">
        <v>0</v>
      </c>
      <c r="O30">
        <v>0</v>
      </c>
      <c r="P30">
        <v>0</v>
      </c>
      <c r="Q30">
        <v>-32064</v>
      </c>
      <c r="R30">
        <v>-288811</v>
      </c>
      <c r="S30">
        <v>0</v>
      </c>
      <c r="T30">
        <v>-288811</v>
      </c>
      <c r="U30">
        <v>0</v>
      </c>
      <c r="V30">
        <v>-15000</v>
      </c>
      <c r="W30">
        <v>-15000</v>
      </c>
      <c r="X30">
        <v>0</v>
      </c>
      <c r="Y30">
        <v>-9583</v>
      </c>
      <c r="Z30">
        <v>0</v>
      </c>
      <c r="AA30">
        <v>-9583</v>
      </c>
      <c r="AB30">
        <v>-1831</v>
      </c>
      <c r="AC30">
        <v>-3759</v>
      </c>
      <c r="AD30">
        <v>-2281</v>
      </c>
      <c r="AE30">
        <v>-7871</v>
      </c>
      <c r="AF30">
        <v>-5288</v>
      </c>
      <c r="AG30">
        <v>-650</v>
      </c>
      <c r="AH30">
        <v>-10316</v>
      </c>
      <c r="AI30">
        <v>-2580</v>
      </c>
      <c r="AJ30">
        <v>14472</v>
      </c>
      <c r="AK30">
        <v>2580</v>
      </c>
      <c r="AL30">
        <v>0</v>
      </c>
      <c r="AM30">
        <v>-15005</v>
      </c>
      <c r="AN30">
        <v>2047</v>
      </c>
      <c r="AO30">
        <v>0</v>
      </c>
      <c r="AP30">
        <v>0</v>
      </c>
      <c r="AQ30">
        <v>2047</v>
      </c>
      <c r="AR30">
        <v>0</v>
      </c>
      <c r="AS30">
        <v>2047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264925</v>
      </c>
      <c r="BB30">
        <v>161701</v>
      </c>
      <c r="BC30">
        <v>900369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1326995</v>
      </c>
      <c r="BJ30">
        <v>1326995</v>
      </c>
      <c r="BK30">
        <v>98101</v>
      </c>
      <c r="BL30">
        <v>0</v>
      </c>
      <c r="BM30">
        <v>0</v>
      </c>
      <c r="BN30">
        <v>0</v>
      </c>
      <c r="BO30">
        <v>2032</v>
      </c>
      <c r="BP30">
        <v>100133</v>
      </c>
      <c r="BQ30">
        <v>220</v>
      </c>
      <c r="BR30">
        <v>11652</v>
      </c>
      <c r="BS30">
        <v>242</v>
      </c>
      <c r="BT30">
        <v>12114</v>
      </c>
      <c r="BU30">
        <v>16371</v>
      </c>
      <c r="BV30">
        <v>273</v>
      </c>
      <c r="BW30">
        <v>16644</v>
      </c>
      <c r="BX30">
        <v>1455886</v>
      </c>
      <c r="BY30">
        <v>5000</v>
      </c>
      <c r="BZ30">
        <v>0</v>
      </c>
      <c r="CA30">
        <v>0</v>
      </c>
      <c r="CB30">
        <v>0</v>
      </c>
      <c r="CC30">
        <v>26535</v>
      </c>
      <c r="CD30">
        <v>31535</v>
      </c>
      <c r="CE30">
        <v>112961</v>
      </c>
      <c r="CF30">
        <v>1247940</v>
      </c>
      <c r="CG30">
        <v>0</v>
      </c>
      <c r="CH30">
        <v>1247940</v>
      </c>
      <c r="CI30">
        <v>0</v>
      </c>
      <c r="CJ30">
        <v>0</v>
      </c>
      <c r="CK30">
        <v>0</v>
      </c>
      <c r="CL30">
        <v>55000</v>
      </c>
      <c r="CM30">
        <v>1302940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7918</v>
      </c>
      <c r="DC30">
        <v>0</v>
      </c>
      <c r="DD30">
        <v>7918</v>
      </c>
      <c r="DE30">
        <v>532</v>
      </c>
      <c r="DF30">
        <v>1455886</v>
      </c>
    </row>
    <row r="31" spans="1:110">
      <c r="A31">
        <v>71094</v>
      </c>
      <c r="B31">
        <v>200012</v>
      </c>
      <c r="C31">
        <v>106672</v>
      </c>
      <c r="D31">
        <v>0</v>
      </c>
      <c r="E31">
        <v>106672</v>
      </c>
      <c r="F31">
        <v>0</v>
      </c>
      <c r="G31">
        <v>0</v>
      </c>
      <c r="H31">
        <v>0</v>
      </c>
      <c r="I31">
        <v>21212</v>
      </c>
      <c r="J31">
        <v>0</v>
      </c>
      <c r="K31">
        <v>21212</v>
      </c>
      <c r="L31">
        <v>4306</v>
      </c>
      <c r="M31">
        <v>-10396</v>
      </c>
      <c r="N31">
        <v>0</v>
      </c>
      <c r="O31">
        <v>0</v>
      </c>
      <c r="P31">
        <v>0</v>
      </c>
      <c r="Q31">
        <v>-10396</v>
      </c>
      <c r="R31">
        <v>-89165</v>
      </c>
      <c r="S31">
        <v>0</v>
      </c>
      <c r="T31">
        <v>-89165</v>
      </c>
      <c r="U31">
        <v>0</v>
      </c>
      <c r="V31">
        <v>-10000</v>
      </c>
      <c r="W31">
        <v>-10000</v>
      </c>
      <c r="X31">
        <v>0</v>
      </c>
      <c r="Y31">
        <v>-5332</v>
      </c>
      <c r="Z31">
        <v>0</v>
      </c>
      <c r="AA31">
        <v>-5332</v>
      </c>
      <c r="AB31">
        <v>-518</v>
      </c>
      <c r="AC31">
        <v>-934</v>
      </c>
      <c r="AD31">
        <v>-11</v>
      </c>
      <c r="AE31">
        <v>-1463</v>
      </c>
      <c r="AF31">
        <v>0</v>
      </c>
      <c r="AG31">
        <v>0</v>
      </c>
      <c r="AH31">
        <v>-3991</v>
      </c>
      <c r="AI31">
        <v>-2304</v>
      </c>
      <c r="AJ31">
        <v>9539</v>
      </c>
      <c r="AK31">
        <v>2304</v>
      </c>
      <c r="AL31">
        <v>0</v>
      </c>
      <c r="AM31">
        <v>-4755</v>
      </c>
      <c r="AN31">
        <v>7088</v>
      </c>
      <c r="AO31">
        <v>0</v>
      </c>
      <c r="AP31">
        <v>0</v>
      </c>
      <c r="AQ31">
        <v>7088</v>
      </c>
      <c r="AR31">
        <v>0</v>
      </c>
      <c r="AS31">
        <v>7088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69172</v>
      </c>
      <c r="BB31">
        <v>60103</v>
      </c>
      <c r="BC31">
        <v>322789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452064</v>
      </c>
      <c r="BJ31">
        <v>452064</v>
      </c>
      <c r="BK31">
        <v>26414</v>
      </c>
      <c r="BL31">
        <v>0</v>
      </c>
      <c r="BM31">
        <v>0</v>
      </c>
      <c r="BN31">
        <v>0</v>
      </c>
      <c r="BO31">
        <v>702</v>
      </c>
      <c r="BP31">
        <v>27116</v>
      </c>
      <c r="BQ31">
        <v>0</v>
      </c>
      <c r="BR31">
        <v>4923</v>
      </c>
      <c r="BS31">
        <v>0</v>
      </c>
      <c r="BT31">
        <v>4923</v>
      </c>
      <c r="BU31">
        <v>5092</v>
      </c>
      <c r="BV31">
        <v>71</v>
      </c>
      <c r="BW31">
        <v>5163</v>
      </c>
      <c r="BX31">
        <v>489266</v>
      </c>
      <c r="BY31">
        <v>5000</v>
      </c>
      <c r="BZ31">
        <v>0</v>
      </c>
      <c r="CA31">
        <v>0</v>
      </c>
      <c r="CB31">
        <v>0</v>
      </c>
      <c r="CC31">
        <v>28737</v>
      </c>
      <c r="CD31">
        <v>33737</v>
      </c>
      <c r="CE31">
        <v>30327</v>
      </c>
      <c r="CF31">
        <v>400602</v>
      </c>
      <c r="CG31">
        <v>0</v>
      </c>
      <c r="CH31">
        <v>400602</v>
      </c>
      <c r="CI31">
        <v>0</v>
      </c>
      <c r="CJ31">
        <v>0</v>
      </c>
      <c r="CK31">
        <v>0</v>
      </c>
      <c r="CL31">
        <v>20000</v>
      </c>
      <c r="CM31">
        <v>420602</v>
      </c>
      <c r="CN31">
        <v>6</v>
      </c>
      <c r="CO31">
        <v>0</v>
      </c>
      <c r="CP31">
        <v>0</v>
      </c>
      <c r="CQ31">
        <v>0</v>
      </c>
      <c r="CR31">
        <v>6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4223</v>
      </c>
      <c r="DC31">
        <v>0</v>
      </c>
      <c r="DD31">
        <v>4223</v>
      </c>
      <c r="DE31">
        <v>371</v>
      </c>
      <c r="DF31">
        <v>489266</v>
      </c>
    </row>
    <row r="32" spans="1:110">
      <c r="A32">
        <v>71097</v>
      </c>
      <c r="B32">
        <v>200012</v>
      </c>
      <c r="C32">
        <v>41161</v>
      </c>
      <c r="D32">
        <v>0</v>
      </c>
      <c r="E32">
        <v>41161</v>
      </c>
      <c r="F32">
        <v>0</v>
      </c>
      <c r="G32">
        <v>0</v>
      </c>
      <c r="H32">
        <v>0</v>
      </c>
      <c r="I32">
        <v>7034</v>
      </c>
      <c r="J32">
        <v>2490</v>
      </c>
      <c r="K32">
        <v>9524</v>
      </c>
      <c r="L32">
        <v>0</v>
      </c>
      <c r="M32">
        <v>-3384</v>
      </c>
      <c r="N32">
        <v>0</v>
      </c>
      <c r="O32">
        <v>714</v>
      </c>
      <c r="P32">
        <v>0</v>
      </c>
      <c r="Q32">
        <v>-2670</v>
      </c>
      <c r="R32">
        <v>-34842</v>
      </c>
      <c r="S32">
        <v>0</v>
      </c>
      <c r="T32">
        <v>-34842</v>
      </c>
      <c r="U32">
        <v>0</v>
      </c>
      <c r="V32">
        <v>0</v>
      </c>
      <c r="W32">
        <v>0</v>
      </c>
      <c r="X32">
        <v>0</v>
      </c>
      <c r="Y32">
        <v>-3854</v>
      </c>
      <c r="Z32">
        <v>0</v>
      </c>
      <c r="AA32">
        <v>-3854</v>
      </c>
      <c r="AB32">
        <v>-658</v>
      </c>
      <c r="AC32">
        <v>0</v>
      </c>
      <c r="AD32">
        <v>0</v>
      </c>
      <c r="AE32">
        <v>-658</v>
      </c>
      <c r="AF32">
        <v>-3354</v>
      </c>
      <c r="AG32">
        <v>0</v>
      </c>
      <c r="AH32">
        <v>0</v>
      </c>
      <c r="AI32">
        <v>-462</v>
      </c>
      <c r="AJ32">
        <v>4845</v>
      </c>
      <c r="AK32">
        <v>462</v>
      </c>
      <c r="AL32">
        <v>0</v>
      </c>
      <c r="AM32">
        <v>0</v>
      </c>
      <c r="AN32">
        <v>5307</v>
      </c>
      <c r="AO32">
        <v>0</v>
      </c>
      <c r="AP32">
        <v>0</v>
      </c>
      <c r="AQ32">
        <v>5307</v>
      </c>
      <c r="AR32">
        <v>0</v>
      </c>
      <c r="AS32">
        <v>5307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15276</v>
      </c>
      <c r="BB32">
        <v>20462</v>
      </c>
      <c r="BC32">
        <v>119755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155493</v>
      </c>
      <c r="BJ32">
        <v>155493</v>
      </c>
      <c r="BK32">
        <v>19</v>
      </c>
      <c r="BL32">
        <v>0</v>
      </c>
      <c r="BM32">
        <v>0</v>
      </c>
      <c r="BN32">
        <v>0</v>
      </c>
      <c r="BO32">
        <v>0</v>
      </c>
      <c r="BP32">
        <v>19</v>
      </c>
      <c r="BQ32">
        <v>0</v>
      </c>
      <c r="BR32">
        <v>6226</v>
      </c>
      <c r="BS32">
        <v>0</v>
      </c>
      <c r="BT32">
        <v>6226</v>
      </c>
      <c r="BU32">
        <v>2414</v>
      </c>
      <c r="BV32">
        <v>130</v>
      </c>
      <c r="BW32">
        <v>2544</v>
      </c>
      <c r="BX32">
        <v>164282</v>
      </c>
      <c r="BY32">
        <v>750</v>
      </c>
      <c r="BZ32">
        <v>7326</v>
      </c>
      <c r="CA32">
        <v>4580</v>
      </c>
      <c r="CB32">
        <v>11906</v>
      </c>
      <c r="CC32">
        <v>1817</v>
      </c>
      <c r="CD32">
        <v>14473</v>
      </c>
      <c r="CE32">
        <v>0</v>
      </c>
      <c r="CF32">
        <v>146523</v>
      </c>
      <c r="CG32">
        <v>0</v>
      </c>
      <c r="CH32">
        <v>146523</v>
      </c>
      <c r="CI32">
        <v>227</v>
      </c>
      <c r="CJ32">
        <v>0</v>
      </c>
      <c r="CK32">
        <v>227</v>
      </c>
      <c r="CL32">
        <v>0</v>
      </c>
      <c r="CM32">
        <v>146750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3059</v>
      </c>
      <c r="DC32">
        <v>0</v>
      </c>
      <c r="DD32">
        <v>3059</v>
      </c>
      <c r="DE32">
        <v>0</v>
      </c>
      <c r="DF32">
        <v>164282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Z3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130">
      <c r="A1" t="s">
        <v>769</v>
      </c>
      <c r="B1" t="s">
        <v>770</v>
      </c>
      <c r="C1" t="s">
        <v>17</v>
      </c>
      <c r="D1" t="s">
        <v>20</v>
      </c>
      <c r="E1" t="s">
        <v>23</v>
      </c>
      <c r="F1" t="s">
        <v>26</v>
      </c>
      <c r="G1" t="s">
        <v>29</v>
      </c>
      <c r="H1" t="s">
        <v>32</v>
      </c>
      <c r="I1" t="s">
        <v>35</v>
      </c>
      <c r="J1" t="s">
        <v>38</v>
      </c>
      <c r="K1" t="s">
        <v>41</v>
      </c>
      <c r="L1" t="s">
        <v>44</v>
      </c>
      <c r="M1" t="s">
        <v>47</v>
      </c>
      <c r="N1" t="s">
        <v>50</v>
      </c>
      <c r="O1" t="s">
        <v>53</v>
      </c>
      <c r="P1" t="s">
        <v>56</v>
      </c>
      <c r="Q1" t="s">
        <v>59</v>
      </c>
      <c r="R1" t="s">
        <v>62</v>
      </c>
      <c r="S1" t="s">
        <v>65</v>
      </c>
      <c r="T1" t="s">
        <v>68</v>
      </c>
      <c r="U1" t="s">
        <v>71</v>
      </c>
      <c r="V1" t="s">
        <v>74</v>
      </c>
      <c r="W1" t="s">
        <v>77</v>
      </c>
      <c r="X1" t="s">
        <v>80</v>
      </c>
      <c r="Y1" t="s">
        <v>83</v>
      </c>
      <c r="Z1" t="s">
        <v>86</v>
      </c>
      <c r="AA1" t="s">
        <v>89</v>
      </c>
      <c r="AB1" t="s">
        <v>92</v>
      </c>
      <c r="AC1" t="s">
        <v>95</v>
      </c>
      <c r="AD1" t="s">
        <v>98</v>
      </c>
      <c r="AE1" t="s">
        <v>101</v>
      </c>
      <c r="AF1" t="s">
        <v>104</v>
      </c>
      <c r="AG1" t="s">
        <v>107</v>
      </c>
      <c r="AH1" t="s">
        <v>110</v>
      </c>
      <c r="AI1" t="s">
        <v>113</v>
      </c>
      <c r="AJ1" t="s">
        <v>116</v>
      </c>
      <c r="AK1" t="s">
        <v>118</v>
      </c>
      <c r="AL1" t="s">
        <v>121</v>
      </c>
      <c r="AM1" t="s">
        <v>124</v>
      </c>
      <c r="AN1" t="s">
        <v>127</v>
      </c>
      <c r="AO1" t="s">
        <v>130</v>
      </c>
      <c r="AP1" t="s">
        <v>133</v>
      </c>
      <c r="AQ1" t="s">
        <v>136</v>
      </c>
      <c r="AR1" t="s">
        <v>139</v>
      </c>
      <c r="AS1" t="s">
        <v>142</v>
      </c>
      <c r="AT1" t="s">
        <v>288</v>
      </c>
      <c r="AU1" t="s">
        <v>291</v>
      </c>
      <c r="AV1" t="s">
        <v>293</v>
      </c>
      <c r="AW1" t="s">
        <v>296</v>
      </c>
      <c r="AX1" t="s">
        <v>299</v>
      </c>
      <c r="AY1" t="s">
        <v>302</v>
      </c>
      <c r="AZ1" t="s">
        <v>304</v>
      </c>
      <c r="BA1" t="s">
        <v>307</v>
      </c>
      <c r="BB1" t="s">
        <v>309</v>
      </c>
      <c r="BC1" t="s">
        <v>312</v>
      </c>
      <c r="BD1" t="s">
        <v>314</v>
      </c>
      <c r="BE1" t="s">
        <v>317</v>
      </c>
      <c r="BF1" t="s">
        <v>320</v>
      </c>
      <c r="BG1" t="s">
        <v>323</v>
      </c>
      <c r="BH1" t="s">
        <v>325</v>
      </c>
      <c r="BI1" t="s">
        <v>328</v>
      </c>
      <c r="BJ1" t="s">
        <v>331</v>
      </c>
      <c r="BK1" t="s">
        <v>334</v>
      </c>
      <c r="BL1" t="s">
        <v>337</v>
      </c>
      <c r="BM1" t="s">
        <v>340</v>
      </c>
      <c r="BN1" t="s">
        <v>147</v>
      </c>
      <c r="BO1" t="s">
        <v>149</v>
      </c>
      <c r="BP1" t="s">
        <v>151</v>
      </c>
      <c r="BQ1" t="s">
        <v>153</v>
      </c>
      <c r="BR1" t="s">
        <v>155</v>
      </c>
      <c r="BS1" t="s">
        <v>157</v>
      </c>
      <c r="BT1" t="s">
        <v>159</v>
      </c>
      <c r="BU1" t="s">
        <v>161</v>
      </c>
      <c r="BV1" t="s">
        <v>163</v>
      </c>
      <c r="BW1" t="s">
        <v>165</v>
      </c>
      <c r="BX1" t="s">
        <v>167</v>
      </c>
      <c r="BY1" t="s">
        <v>169</v>
      </c>
      <c r="BZ1" t="s">
        <v>171</v>
      </c>
      <c r="CA1" t="s">
        <v>173</v>
      </c>
      <c r="CB1" t="s">
        <v>175</v>
      </c>
      <c r="CC1" t="s">
        <v>177</v>
      </c>
      <c r="CD1" t="s">
        <v>179</v>
      </c>
      <c r="CE1" t="s">
        <v>181</v>
      </c>
      <c r="CF1" t="s">
        <v>183</v>
      </c>
      <c r="CG1" t="s">
        <v>185</v>
      </c>
      <c r="CH1" t="s">
        <v>187</v>
      </c>
      <c r="CI1" t="s">
        <v>189</v>
      </c>
      <c r="CJ1" t="s">
        <v>191</v>
      </c>
      <c r="CK1" t="s">
        <v>193</v>
      </c>
      <c r="CL1" t="s">
        <v>195</v>
      </c>
      <c r="CM1" t="s">
        <v>196</v>
      </c>
      <c r="CN1" t="s">
        <v>198</v>
      </c>
      <c r="CO1" t="s">
        <v>200</v>
      </c>
      <c r="CP1" t="s">
        <v>202</v>
      </c>
      <c r="CQ1" t="s">
        <v>204</v>
      </c>
      <c r="CR1" t="s">
        <v>206</v>
      </c>
      <c r="CS1" t="s">
        <v>209</v>
      </c>
      <c r="CT1" t="s">
        <v>212</v>
      </c>
      <c r="CU1" t="s">
        <v>214</v>
      </c>
      <c r="CV1" t="s">
        <v>216</v>
      </c>
      <c r="CW1" t="s">
        <v>218</v>
      </c>
      <c r="CX1" t="s">
        <v>220</v>
      </c>
      <c r="CY1" t="s">
        <v>222</v>
      </c>
      <c r="CZ1" t="s">
        <v>224</v>
      </c>
      <c r="DA1" t="s">
        <v>226</v>
      </c>
      <c r="DB1" t="s">
        <v>228</v>
      </c>
      <c r="DC1" t="s">
        <v>230</v>
      </c>
      <c r="DD1" t="s">
        <v>232</v>
      </c>
      <c r="DE1" t="s">
        <v>234</v>
      </c>
      <c r="DF1" t="s">
        <v>236</v>
      </c>
      <c r="DG1" t="s">
        <v>238</v>
      </c>
      <c r="DH1" t="s">
        <v>240</v>
      </c>
      <c r="DI1" t="s">
        <v>242</v>
      </c>
      <c r="DJ1" t="s">
        <v>244</v>
      </c>
      <c r="DK1" t="s">
        <v>246</v>
      </c>
      <c r="DL1" t="s">
        <v>248</v>
      </c>
      <c r="DM1" t="s">
        <v>250</v>
      </c>
      <c r="DN1" t="s">
        <v>252</v>
      </c>
      <c r="DO1" t="s">
        <v>254</v>
      </c>
      <c r="DP1" t="s">
        <v>256</v>
      </c>
      <c r="DQ1" t="s">
        <v>258</v>
      </c>
      <c r="DR1" t="s">
        <v>260</v>
      </c>
      <c r="DS1" t="s">
        <v>262</v>
      </c>
      <c r="DT1" t="s">
        <v>264</v>
      </c>
      <c r="DU1" t="s">
        <v>266</v>
      </c>
      <c r="DV1" t="s">
        <v>268</v>
      </c>
      <c r="DW1" t="s">
        <v>270</v>
      </c>
      <c r="DX1" t="s">
        <v>272</v>
      </c>
      <c r="DY1" t="s">
        <v>274</v>
      </c>
      <c r="DZ1" t="s">
        <v>276</v>
      </c>
    </row>
    <row r="2" spans="1:130">
      <c r="A2">
        <v>70061</v>
      </c>
      <c r="B2">
        <v>200112</v>
      </c>
      <c r="C2">
        <v>573209</v>
      </c>
      <c r="D2">
        <v>0</v>
      </c>
      <c r="E2">
        <v>573209</v>
      </c>
      <c r="F2">
        <v>0</v>
      </c>
      <c r="G2">
        <v>0</v>
      </c>
      <c r="H2">
        <v>229</v>
      </c>
      <c r="I2">
        <v>106050</v>
      </c>
      <c r="J2">
        <v>124800</v>
      </c>
      <c r="K2">
        <v>231079</v>
      </c>
      <c r="L2">
        <v>-159340</v>
      </c>
      <c r="M2">
        <v>-170033</v>
      </c>
      <c r="N2">
        <v>0</v>
      </c>
      <c r="O2">
        <v>0</v>
      </c>
      <c r="P2">
        <v>0</v>
      </c>
      <c r="Q2">
        <v>-170033</v>
      </c>
      <c r="R2">
        <v>-671709</v>
      </c>
      <c r="S2">
        <v>0</v>
      </c>
      <c r="T2">
        <v>-671709</v>
      </c>
      <c r="U2">
        <v>0</v>
      </c>
      <c r="V2">
        <v>233780</v>
      </c>
      <c r="W2">
        <v>233780</v>
      </c>
      <c r="X2">
        <v>0</v>
      </c>
      <c r="Y2">
        <v>-13330</v>
      </c>
      <c r="Z2">
        <v>0</v>
      </c>
      <c r="AA2">
        <v>-13330</v>
      </c>
      <c r="AB2">
        <v>-4587</v>
      </c>
      <c r="AC2">
        <v>-80</v>
      </c>
      <c r="AD2">
        <v>0</v>
      </c>
      <c r="AE2">
        <v>-4667</v>
      </c>
      <c r="AF2">
        <v>0</v>
      </c>
      <c r="AG2">
        <v>0</v>
      </c>
      <c r="AH2">
        <v>-13862</v>
      </c>
      <c r="AI2">
        <v>-11127</v>
      </c>
      <c r="AJ2">
        <v>-6000</v>
      </c>
      <c r="AK2">
        <v>0</v>
      </c>
      <c r="AL2">
        <v>11127</v>
      </c>
      <c r="AM2">
        <v>96</v>
      </c>
      <c r="AN2">
        <v>-853</v>
      </c>
      <c r="AO2">
        <v>4370</v>
      </c>
      <c r="AP2">
        <v>0</v>
      </c>
      <c r="AQ2">
        <v>0</v>
      </c>
      <c r="AR2">
        <v>4370</v>
      </c>
      <c r="AS2">
        <v>0</v>
      </c>
      <c r="AT2">
        <v>4370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8448</v>
      </c>
      <c r="BP2">
        <v>0</v>
      </c>
      <c r="BQ2">
        <v>0</v>
      </c>
      <c r="BR2">
        <v>0</v>
      </c>
      <c r="BS2">
        <v>0</v>
      </c>
      <c r="BT2">
        <v>0</v>
      </c>
      <c r="BU2">
        <v>233871</v>
      </c>
      <c r="BV2">
        <v>7231116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7464987</v>
      </c>
      <c r="CD2">
        <v>7473435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172441</v>
      </c>
      <c r="CM2">
        <v>0</v>
      </c>
      <c r="CN2">
        <v>172441</v>
      </c>
      <c r="CO2">
        <v>0</v>
      </c>
      <c r="CP2">
        <v>26310</v>
      </c>
      <c r="CQ2">
        <v>26310</v>
      </c>
      <c r="CR2">
        <v>7672186</v>
      </c>
      <c r="CS2">
        <v>0</v>
      </c>
      <c r="CT2">
        <v>0</v>
      </c>
      <c r="CU2">
        <v>0</v>
      </c>
      <c r="CV2">
        <v>0</v>
      </c>
      <c r="CW2">
        <v>1525628</v>
      </c>
      <c r="CX2">
        <v>1525628</v>
      </c>
      <c r="CY2">
        <v>0</v>
      </c>
      <c r="CZ2">
        <v>6108443</v>
      </c>
      <c r="DA2">
        <v>0</v>
      </c>
      <c r="DB2">
        <v>6108443</v>
      </c>
      <c r="DC2">
        <v>0</v>
      </c>
      <c r="DD2">
        <v>0</v>
      </c>
      <c r="DE2">
        <v>0</v>
      </c>
      <c r="DF2">
        <v>0</v>
      </c>
      <c r="DG2">
        <v>6108443</v>
      </c>
      <c r="DH2">
        <v>25300</v>
      </c>
      <c r="DI2">
        <v>0</v>
      </c>
      <c r="DJ2">
        <v>0</v>
      </c>
      <c r="DK2">
        <v>0</v>
      </c>
      <c r="DL2">
        <v>25300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11320</v>
      </c>
      <c r="DW2">
        <v>0</v>
      </c>
      <c r="DX2">
        <v>11320</v>
      </c>
      <c r="DY2">
        <v>1495</v>
      </c>
      <c r="DZ2">
        <v>7672186</v>
      </c>
    </row>
    <row r="3" spans="1:130">
      <c r="A3">
        <v>70099</v>
      </c>
      <c r="B3">
        <v>200112</v>
      </c>
      <c r="C3">
        <v>1865</v>
      </c>
      <c r="D3">
        <v>0</v>
      </c>
      <c r="E3">
        <v>1865</v>
      </c>
      <c r="F3">
        <v>0</v>
      </c>
      <c r="G3">
        <v>0</v>
      </c>
      <c r="H3">
        <v>14447</v>
      </c>
      <c r="I3">
        <v>145675</v>
      </c>
      <c r="J3">
        <v>24404</v>
      </c>
      <c r="K3">
        <v>184526</v>
      </c>
      <c r="L3">
        <v>0</v>
      </c>
      <c r="M3">
        <v>-170048</v>
      </c>
      <c r="N3">
        <v>0</v>
      </c>
      <c r="O3">
        <v>0</v>
      </c>
      <c r="P3">
        <v>0</v>
      </c>
      <c r="Q3">
        <v>-170048</v>
      </c>
      <c r="R3">
        <v>36580</v>
      </c>
      <c r="S3">
        <v>0</v>
      </c>
      <c r="T3">
        <v>36580</v>
      </c>
      <c r="U3">
        <v>0</v>
      </c>
      <c r="V3">
        <v>0</v>
      </c>
      <c r="W3">
        <v>0</v>
      </c>
      <c r="X3">
        <v>0</v>
      </c>
      <c r="Y3">
        <v>-3907</v>
      </c>
      <c r="Z3">
        <v>0</v>
      </c>
      <c r="AA3">
        <v>-3907</v>
      </c>
      <c r="AB3">
        <v>-4633</v>
      </c>
      <c r="AC3">
        <v>-330</v>
      </c>
      <c r="AD3">
        <v>0</v>
      </c>
      <c r="AE3">
        <v>-4963</v>
      </c>
      <c r="AF3">
        <v>-180833</v>
      </c>
      <c r="AG3">
        <v>4051</v>
      </c>
      <c r="AH3">
        <v>350</v>
      </c>
      <c r="AI3">
        <v>-761</v>
      </c>
      <c r="AJ3">
        <v>-133140</v>
      </c>
      <c r="AK3">
        <v>0</v>
      </c>
      <c r="AL3">
        <v>761</v>
      </c>
      <c r="AM3">
        <v>0</v>
      </c>
      <c r="AN3">
        <v>0</v>
      </c>
      <c r="AO3">
        <v>-132379</v>
      </c>
      <c r="AP3">
        <v>0</v>
      </c>
      <c r="AQ3">
        <v>0</v>
      </c>
      <c r="AR3">
        <v>-132379</v>
      </c>
      <c r="AS3">
        <v>0</v>
      </c>
      <c r="AT3">
        <v>-132379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242417</v>
      </c>
      <c r="BP3">
        <v>0</v>
      </c>
      <c r="BQ3">
        <v>0</v>
      </c>
      <c r="BR3">
        <v>0</v>
      </c>
      <c r="BS3">
        <v>0</v>
      </c>
      <c r="BT3">
        <v>0</v>
      </c>
      <c r="BU3">
        <v>623700</v>
      </c>
      <c r="BV3">
        <v>486043</v>
      </c>
      <c r="BW3">
        <v>1071494</v>
      </c>
      <c r="BX3">
        <v>0</v>
      </c>
      <c r="BY3">
        <v>5681</v>
      </c>
      <c r="BZ3">
        <v>7058</v>
      </c>
      <c r="CA3">
        <v>3618</v>
      </c>
      <c r="CB3">
        <v>0</v>
      </c>
      <c r="CC3">
        <v>2197594</v>
      </c>
      <c r="CD3">
        <v>2440011</v>
      </c>
      <c r="CE3">
        <v>68</v>
      </c>
      <c r="CF3">
        <v>0</v>
      </c>
      <c r="CG3">
        <v>0</v>
      </c>
      <c r="CH3">
        <v>0</v>
      </c>
      <c r="CI3">
        <v>3392</v>
      </c>
      <c r="CJ3">
        <v>3460</v>
      </c>
      <c r="CK3">
        <v>0</v>
      </c>
      <c r="CL3">
        <v>26990</v>
      </c>
      <c r="CM3">
        <v>0</v>
      </c>
      <c r="CN3">
        <v>26990</v>
      </c>
      <c r="CO3">
        <v>20080</v>
      </c>
      <c r="CP3">
        <v>12596</v>
      </c>
      <c r="CQ3">
        <v>32676</v>
      </c>
      <c r="CR3">
        <v>2503137</v>
      </c>
      <c r="CS3">
        <v>0</v>
      </c>
      <c r="CT3">
        <v>0</v>
      </c>
      <c r="CU3">
        <v>0</v>
      </c>
      <c r="CV3">
        <v>0</v>
      </c>
      <c r="CW3">
        <v>554873</v>
      </c>
      <c r="CX3">
        <v>554873</v>
      </c>
      <c r="CY3">
        <v>0</v>
      </c>
      <c r="CZ3">
        <v>1917958</v>
      </c>
      <c r="DA3">
        <v>0</v>
      </c>
      <c r="DB3">
        <v>1917958</v>
      </c>
      <c r="DC3">
        <v>0</v>
      </c>
      <c r="DD3">
        <v>0</v>
      </c>
      <c r="DE3">
        <v>0</v>
      </c>
      <c r="DF3">
        <v>0</v>
      </c>
      <c r="DG3">
        <v>1917958</v>
      </c>
      <c r="DH3">
        <v>5624</v>
      </c>
      <c r="DI3">
        <v>0</v>
      </c>
      <c r="DJ3">
        <v>0</v>
      </c>
      <c r="DK3">
        <v>0</v>
      </c>
      <c r="DL3">
        <v>5624</v>
      </c>
      <c r="DM3">
        <v>0</v>
      </c>
      <c r="DN3">
        <v>0</v>
      </c>
      <c r="DO3">
        <v>0</v>
      </c>
      <c r="DP3">
        <v>0</v>
      </c>
      <c r="DQ3">
        <v>0</v>
      </c>
      <c r="DR3">
        <v>3</v>
      </c>
      <c r="DS3">
        <v>0</v>
      </c>
      <c r="DT3">
        <v>0</v>
      </c>
      <c r="DU3">
        <v>0</v>
      </c>
      <c r="DV3">
        <v>17328</v>
      </c>
      <c r="DW3">
        <v>0</v>
      </c>
      <c r="DX3">
        <v>17331</v>
      </c>
      <c r="DY3">
        <v>7351</v>
      </c>
      <c r="DZ3">
        <v>2503137</v>
      </c>
    </row>
    <row r="4" spans="1:130">
      <c r="A4">
        <v>70667</v>
      </c>
      <c r="B4">
        <v>200112</v>
      </c>
      <c r="C4">
        <v>1827</v>
      </c>
      <c r="D4">
        <v>0</v>
      </c>
      <c r="E4">
        <v>1827</v>
      </c>
      <c r="F4">
        <v>0</v>
      </c>
      <c r="G4">
        <v>0</v>
      </c>
      <c r="H4">
        <v>0</v>
      </c>
      <c r="I4">
        <v>30592</v>
      </c>
      <c r="J4">
        <v>1802</v>
      </c>
      <c r="K4">
        <v>32394</v>
      </c>
      <c r="L4">
        <v>0</v>
      </c>
      <c r="M4">
        <v>-21675</v>
      </c>
      <c r="N4">
        <v>15</v>
      </c>
      <c r="O4">
        <v>0</v>
      </c>
      <c r="P4">
        <v>0</v>
      </c>
      <c r="Q4">
        <v>-21660</v>
      </c>
      <c r="R4">
        <v>-10532</v>
      </c>
      <c r="S4">
        <v>-2</v>
      </c>
      <c r="T4">
        <v>-10534</v>
      </c>
      <c r="U4">
        <v>-611</v>
      </c>
      <c r="V4">
        <v>28958</v>
      </c>
      <c r="W4">
        <v>28347</v>
      </c>
      <c r="X4">
        <v>0</v>
      </c>
      <c r="Y4">
        <v>-379</v>
      </c>
      <c r="Z4">
        <v>0</v>
      </c>
      <c r="AA4">
        <v>-379</v>
      </c>
      <c r="AB4">
        <v>-379</v>
      </c>
      <c r="AC4">
        <v>0</v>
      </c>
      <c r="AD4">
        <v>0</v>
      </c>
      <c r="AE4">
        <v>-379</v>
      </c>
      <c r="AF4">
        <v>-29403</v>
      </c>
      <c r="AG4">
        <v>0</v>
      </c>
      <c r="AH4">
        <v>9</v>
      </c>
      <c r="AI4">
        <v>-322</v>
      </c>
      <c r="AJ4">
        <v>-100</v>
      </c>
      <c r="AK4">
        <v>0</v>
      </c>
      <c r="AL4">
        <v>322</v>
      </c>
      <c r="AM4">
        <v>0</v>
      </c>
      <c r="AN4">
        <v>0</v>
      </c>
      <c r="AO4">
        <v>222</v>
      </c>
      <c r="AP4">
        <v>0</v>
      </c>
      <c r="AQ4">
        <v>0</v>
      </c>
      <c r="AR4">
        <v>222</v>
      </c>
      <c r="AS4">
        <v>0</v>
      </c>
      <c r="AT4">
        <v>222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34824</v>
      </c>
      <c r="BV4">
        <v>51174</v>
      </c>
      <c r="BW4">
        <v>260257</v>
      </c>
      <c r="BX4">
        <v>0</v>
      </c>
      <c r="BY4">
        <v>138</v>
      </c>
      <c r="BZ4">
        <v>0</v>
      </c>
      <c r="CA4">
        <v>0</v>
      </c>
      <c r="CB4">
        <v>0</v>
      </c>
      <c r="CC4">
        <v>346393</v>
      </c>
      <c r="CD4">
        <v>346393</v>
      </c>
      <c r="CE4">
        <v>25</v>
      </c>
      <c r="CF4">
        <v>0</v>
      </c>
      <c r="CG4">
        <v>0</v>
      </c>
      <c r="CH4">
        <v>0</v>
      </c>
      <c r="CI4">
        <v>0</v>
      </c>
      <c r="CJ4">
        <v>25</v>
      </c>
      <c r="CK4">
        <v>0</v>
      </c>
      <c r="CL4">
        <v>2287</v>
      </c>
      <c r="CM4">
        <v>0</v>
      </c>
      <c r="CN4">
        <v>2287</v>
      </c>
      <c r="CO4">
        <v>5366</v>
      </c>
      <c r="CP4">
        <v>1084</v>
      </c>
      <c r="CQ4">
        <v>6450</v>
      </c>
      <c r="CR4">
        <v>355155</v>
      </c>
      <c r="CS4">
        <v>0</v>
      </c>
      <c r="CT4">
        <v>0</v>
      </c>
      <c r="CU4">
        <v>0</v>
      </c>
      <c r="CV4">
        <v>0</v>
      </c>
      <c r="CW4">
        <v>44697</v>
      </c>
      <c r="CX4">
        <v>44697</v>
      </c>
      <c r="CY4">
        <v>0</v>
      </c>
      <c r="CZ4">
        <v>303885</v>
      </c>
      <c r="DA4">
        <v>45</v>
      </c>
      <c r="DB4">
        <v>303840</v>
      </c>
      <c r="DC4">
        <v>0</v>
      </c>
      <c r="DD4">
        <v>0</v>
      </c>
      <c r="DE4">
        <v>0</v>
      </c>
      <c r="DF4">
        <v>5042</v>
      </c>
      <c r="DG4">
        <v>308882</v>
      </c>
      <c r="DH4">
        <v>580</v>
      </c>
      <c r="DI4">
        <v>0</v>
      </c>
      <c r="DJ4">
        <v>0</v>
      </c>
      <c r="DK4">
        <v>0</v>
      </c>
      <c r="DL4">
        <v>580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996</v>
      </c>
      <c r="DW4">
        <v>0</v>
      </c>
      <c r="DX4">
        <v>996</v>
      </c>
      <c r="DY4">
        <v>0</v>
      </c>
      <c r="DZ4">
        <v>355155</v>
      </c>
    </row>
    <row r="5" spans="1:130">
      <c r="A5">
        <v>70691</v>
      </c>
      <c r="B5">
        <v>200112</v>
      </c>
      <c r="C5">
        <v>404622</v>
      </c>
      <c r="D5">
        <v>-227</v>
      </c>
      <c r="E5">
        <v>404395</v>
      </c>
      <c r="F5">
        <v>-1919</v>
      </c>
      <c r="G5">
        <v>-418521</v>
      </c>
      <c r="H5">
        <v>95438</v>
      </c>
      <c r="I5">
        <v>923394</v>
      </c>
      <c r="J5">
        <v>-248300</v>
      </c>
      <c r="K5">
        <v>350092</v>
      </c>
      <c r="L5">
        <v>-727321</v>
      </c>
      <c r="M5">
        <v>-819096</v>
      </c>
      <c r="N5">
        <v>1224</v>
      </c>
      <c r="O5">
        <v>0</v>
      </c>
      <c r="P5">
        <v>0</v>
      </c>
      <c r="Q5">
        <v>-817872</v>
      </c>
      <c r="R5">
        <v>-581569</v>
      </c>
      <c r="S5">
        <v>-343</v>
      </c>
      <c r="T5">
        <v>-581912</v>
      </c>
      <c r="U5">
        <v>-890018</v>
      </c>
      <c r="V5">
        <v>0</v>
      </c>
      <c r="W5">
        <v>-890018</v>
      </c>
      <c r="X5">
        <v>0</v>
      </c>
      <c r="Y5">
        <v>-18734</v>
      </c>
      <c r="Z5">
        <v>0</v>
      </c>
      <c r="AA5">
        <v>-18734</v>
      </c>
      <c r="AB5">
        <v>-15882</v>
      </c>
      <c r="AC5">
        <v>-1481</v>
      </c>
      <c r="AD5">
        <v>0</v>
      </c>
      <c r="AE5">
        <v>-17363</v>
      </c>
      <c r="AF5">
        <v>0</v>
      </c>
      <c r="AG5">
        <v>119801</v>
      </c>
      <c r="AH5">
        <v>56763</v>
      </c>
      <c r="AI5">
        <v>40659</v>
      </c>
      <c r="AJ5">
        <v>-2081510</v>
      </c>
      <c r="AK5">
        <v>0</v>
      </c>
      <c r="AL5">
        <v>-40659</v>
      </c>
      <c r="AM5">
        <v>0</v>
      </c>
      <c r="AN5">
        <v>0</v>
      </c>
      <c r="AO5">
        <v>-2122169</v>
      </c>
      <c r="AP5">
        <v>0</v>
      </c>
      <c r="AQ5">
        <v>0</v>
      </c>
      <c r="AR5">
        <v>-2122169</v>
      </c>
      <c r="AS5">
        <v>0</v>
      </c>
      <c r="AT5">
        <v>-2122169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1465973</v>
      </c>
      <c r="BP5">
        <v>488945</v>
      </c>
      <c r="BQ5">
        <v>0</v>
      </c>
      <c r="BR5">
        <v>2822251</v>
      </c>
      <c r="BS5">
        <v>0</v>
      </c>
      <c r="BT5">
        <v>3311196</v>
      </c>
      <c r="BU5">
        <v>3789182</v>
      </c>
      <c r="BV5">
        <v>2778077</v>
      </c>
      <c r="BW5">
        <v>8272216</v>
      </c>
      <c r="BX5">
        <v>0</v>
      </c>
      <c r="BY5">
        <v>59286</v>
      </c>
      <c r="BZ5">
        <v>8846</v>
      </c>
      <c r="CA5">
        <v>88869</v>
      </c>
      <c r="CB5">
        <v>0</v>
      </c>
      <c r="CC5">
        <v>14996476</v>
      </c>
      <c r="CD5">
        <v>19773645</v>
      </c>
      <c r="CE5">
        <v>4163</v>
      </c>
      <c r="CF5">
        <v>22615</v>
      </c>
      <c r="CG5">
        <v>95304</v>
      </c>
      <c r="CH5">
        <v>0</v>
      </c>
      <c r="CI5">
        <v>0</v>
      </c>
      <c r="CJ5">
        <v>122082</v>
      </c>
      <c r="CK5">
        <v>5508</v>
      </c>
      <c r="CL5">
        <v>21989</v>
      </c>
      <c r="CM5">
        <v>129927</v>
      </c>
      <c r="CN5">
        <v>157424</v>
      </c>
      <c r="CO5">
        <v>163927</v>
      </c>
      <c r="CP5">
        <v>288</v>
      </c>
      <c r="CQ5">
        <v>164215</v>
      </c>
      <c r="CR5">
        <v>20217366</v>
      </c>
      <c r="CS5">
        <v>0</v>
      </c>
      <c r="CT5">
        <v>4859787</v>
      </c>
      <c r="CU5">
        <v>8158</v>
      </c>
      <c r="CV5">
        <v>4867945</v>
      </c>
      <c r="CW5">
        <v>-2122169</v>
      </c>
      <c r="CX5">
        <v>2745776</v>
      </c>
      <c r="CY5">
        <v>0</v>
      </c>
      <c r="CZ5">
        <v>17352335</v>
      </c>
      <c r="DA5">
        <v>9684</v>
      </c>
      <c r="DB5">
        <v>17342651</v>
      </c>
      <c r="DC5">
        <v>0</v>
      </c>
      <c r="DD5">
        <v>0</v>
      </c>
      <c r="DE5">
        <v>0</v>
      </c>
      <c r="DF5">
        <v>0</v>
      </c>
      <c r="DG5">
        <v>17342651</v>
      </c>
      <c r="DH5">
        <v>24252</v>
      </c>
      <c r="DI5">
        <v>782</v>
      </c>
      <c r="DJ5">
        <v>0</v>
      </c>
      <c r="DK5">
        <v>22615</v>
      </c>
      <c r="DL5">
        <v>47649</v>
      </c>
      <c r="DM5">
        <v>0</v>
      </c>
      <c r="DN5">
        <v>0</v>
      </c>
      <c r="DO5">
        <v>2433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78857</v>
      </c>
      <c r="DW5">
        <v>0</v>
      </c>
      <c r="DX5">
        <v>81290</v>
      </c>
      <c r="DY5">
        <v>0</v>
      </c>
      <c r="DZ5">
        <v>20217366</v>
      </c>
    </row>
    <row r="6" spans="1:130">
      <c r="A6">
        <v>70727</v>
      </c>
      <c r="B6">
        <v>200112</v>
      </c>
      <c r="C6">
        <v>283009</v>
      </c>
      <c r="D6">
        <v>-342</v>
      </c>
      <c r="E6">
        <v>282667</v>
      </c>
      <c r="F6">
        <v>12003</v>
      </c>
      <c r="G6">
        <v>0</v>
      </c>
      <c r="H6">
        <v>9066</v>
      </c>
      <c r="I6">
        <v>271301</v>
      </c>
      <c r="J6">
        <v>27701</v>
      </c>
      <c r="K6">
        <v>320071</v>
      </c>
      <c r="L6">
        <v>61826</v>
      </c>
      <c r="M6">
        <v>-107900</v>
      </c>
      <c r="N6">
        <v>0</v>
      </c>
      <c r="O6">
        <v>100</v>
      </c>
      <c r="P6">
        <v>0</v>
      </c>
      <c r="Q6">
        <v>-107800</v>
      </c>
      <c r="R6">
        <v>-586600</v>
      </c>
      <c r="S6">
        <v>0</v>
      </c>
      <c r="T6">
        <v>-586600</v>
      </c>
      <c r="U6">
        <v>0</v>
      </c>
      <c r="V6">
        <v>0</v>
      </c>
      <c r="W6">
        <v>0</v>
      </c>
      <c r="X6">
        <v>0</v>
      </c>
      <c r="Y6">
        <v>-9206</v>
      </c>
      <c r="Z6">
        <v>0</v>
      </c>
      <c r="AA6">
        <v>-9206</v>
      </c>
      <c r="AB6">
        <v>-14916</v>
      </c>
      <c r="AC6">
        <v>-86</v>
      </c>
      <c r="AD6">
        <v>-169127</v>
      </c>
      <c r="AE6">
        <v>-184129</v>
      </c>
      <c r="AF6">
        <v>-296708</v>
      </c>
      <c r="AG6">
        <v>-564</v>
      </c>
      <c r="AH6">
        <v>23647</v>
      </c>
      <c r="AI6">
        <v>16357</v>
      </c>
      <c r="AJ6">
        <v>-480439</v>
      </c>
      <c r="AK6">
        <v>0</v>
      </c>
      <c r="AL6">
        <v>-16357</v>
      </c>
      <c r="AM6">
        <v>7</v>
      </c>
      <c r="AN6">
        <v>-9</v>
      </c>
      <c r="AO6">
        <v>-496798</v>
      </c>
      <c r="AP6">
        <v>0</v>
      </c>
      <c r="AQ6">
        <v>0</v>
      </c>
      <c r="AR6">
        <v>-496798</v>
      </c>
      <c r="AS6">
        <v>0</v>
      </c>
      <c r="AT6">
        <v>-496798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164381</v>
      </c>
      <c r="BP6">
        <v>94824</v>
      </c>
      <c r="BQ6">
        <v>0</v>
      </c>
      <c r="BR6">
        <v>0</v>
      </c>
      <c r="BS6">
        <v>0</v>
      </c>
      <c r="BT6">
        <v>94824</v>
      </c>
      <c r="BU6">
        <v>2385173</v>
      </c>
      <c r="BV6">
        <v>33495</v>
      </c>
      <c r="BW6">
        <v>3612923</v>
      </c>
      <c r="BX6">
        <v>0</v>
      </c>
      <c r="BY6">
        <v>4777</v>
      </c>
      <c r="BZ6">
        <v>1016</v>
      </c>
      <c r="CA6">
        <v>0</v>
      </c>
      <c r="CB6">
        <v>144462</v>
      </c>
      <c r="CC6">
        <v>6181846</v>
      </c>
      <c r="CD6">
        <v>6441051</v>
      </c>
      <c r="CE6">
        <v>28921</v>
      </c>
      <c r="CF6">
        <v>0</v>
      </c>
      <c r="CG6">
        <v>70935</v>
      </c>
      <c r="CH6">
        <v>0</v>
      </c>
      <c r="CI6">
        <v>5329</v>
      </c>
      <c r="CJ6">
        <v>105185</v>
      </c>
      <c r="CK6">
        <v>0</v>
      </c>
      <c r="CL6">
        <v>37589</v>
      </c>
      <c r="CM6">
        <v>23168</v>
      </c>
      <c r="CN6">
        <v>60757</v>
      </c>
      <c r="CO6">
        <v>61798</v>
      </c>
      <c r="CP6">
        <v>40985</v>
      </c>
      <c r="CQ6">
        <v>102783</v>
      </c>
      <c r="CR6">
        <v>6709776</v>
      </c>
      <c r="CS6">
        <v>0</v>
      </c>
      <c r="CT6">
        <v>0</v>
      </c>
      <c r="CU6">
        <v>0</v>
      </c>
      <c r="CV6">
        <v>0</v>
      </c>
      <c r="CW6">
        <v>1182225</v>
      </c>
      <c r="CX6">
        <v>1182225</v>
      </c>
      <c r="CY6">
        <v>0</v>
      </c>
      <c r="CZ6">
        <v>5496400</v>
      </c>
      <c r="DA6">
        <v>0</v>
      </c>
      <c r="DB6">
        <v>5496400</v>
      </c>
      <c r="DC6">
        <v>1100</v>
      </c>
      <c r="DD6">
        <v>0</v>
      </c>
      <c r="DE6">
        <v>1100</v>
      </c>
      <c r="DF6">
        <v>0</v>
      </c>
      <c r="DG6">
        <v>5497500</v>
      </c>
      <c r="DH6">
        <v>0</v>
      </c>
      <c r="DI6">
        <v>0</v>
      </c>
      <c r="DJ6">
        <v>0</v>
      </c>
      <c r="DK6">
        <v>270</v>
      </c>
      <c r="DL6">
        <v>270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29759</v>
      </c>
      <c r="DW6">
        <v>0</v>
      </c>
      <c r="DX6">
        <v>29759</v>
      </c>
      <c r="DY6">
        <v>22</v>
      </c>
      <c r="DZ6">
        <v>6709776</v>
      </c>
    </row>
    <row r="7" spans="1:130">
      <c r="A7">
        <v>70735</v>
      </c>
      <c r="B7">
        <v>200112</v>
      </c>
      <c r="C7">
        <v>105609</v>
      </c>
      <c r="D7">
        <v>0</v>
      </c>
      <c r="E7">
        <v>105609</v>
      </c>
      <c r="F7">
        <v>4612</v>
      </c>
      <c r="G7">
        <v>0</v>
      </c>
      <c r="H7">
        <v>11586</v>
      </c>
      <c r="I7">
        <v>129347</v>
      </c>
      <c r="J7">
        <v>-52175</v>
      </c>
      <c r="K7">
        <v>93370</v>
      </c>
      <c r="L7">
        <v>-194033</v>
      </c>
      <c r="M7">
        <v>-81368</v>
      </c>
      <c r="N7">
        <v>0</v>
      </c>
      <c r="O7">
        <v>-280</v>
      </c>
      <c r="P7">
        <v>0</v>
      </c>
      <c r="Q7">
        <v>-81648</v>
      </c>
      <c r="R7">
        <v>-98348</v>
      </c>
      <c r="S7">
        <v>0</v>
      </c>
      <c r="T7">
        <v>-98348</v>
      </c>
      <c r="U7">
        <v>0</v>
      </c>
      <c r="V7">
        <v>0</v>
      </c>
      <c r="W7">
        <v>0</v>
      </c>
      <c r="X7">
        <v>0</v>
      </c>
      <c r="Y7">
        <v>-4244</v>
      </c>
      <c r="Z7">
        <v>0</v>
      </c>
      <c r="AA7">
        <v>-4244</v>
      </c>
      <c r="AB7">
        <v>-3621</v>
      </c>
      <c r="AC7">
        <v>-355</v>
      </c>
      <c r="AD7">
        <v>0</v>
      </c>
      <c r="AE7">
        <v>-3976</v>
      </c>
      <c r="AF7">
        <v>0</v>
      </c>
      <c r="AG7">
        <v>13984</v>
      </c>
      <c r="AH7">
        <v>16223</v>
      </c>
      <c r="AI7">
        <v>-20502</v>
      </c>
      <c r="AJ7">
        <v>-173565</v>
      </c>
      <c r="AK7">
        <v>0</v>
      </c>
      <c r="AL7">
        <v>20502</v>
      </c>
      <c r="AM7">
        <v>0</v>
      </c>
      <c r="AN7">
        <v>-2729</v>
      </c>
      <c r="AO7">
        <v>-155792</v>
      </c>
      <c r="AP7">
        <v>0</v>
      </c>
      <c r="AQ7">
        <v>-300</v>
      </c>
      <c r="AR7">
        <v>-156092</v>
      </c>
      <c r="AS7">
        <v>0</v>
      </c>
      <c r="AT7">
        <v>-156092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247100</v>
      </c>
      <c r="BP7">
        <v>78931</v>
      </c>
      <c r="BQ7">
        <v>0</v>
      </c>
      <c r="BR7">
        <v>0</v>
      </c>
      <c r="BS7">
        <v>0</v>
      </c>
      <c r="BT7">
        <v>78931</v>
      </c>
      <c r="BU7">
        <v>1145614</v>
      </c>
      <c r="BV7">
        <v>0</v>
      </c>
      <c r="BW7">
        <v>1685766</v>
      </c>
      <c r="BX7">
        <v>0</v>
      </c>
      <c r="BY7">
        <v>7545</v>
      </c>
      <c r="BZ7">
        <v>0</v>
      </c>
      <c r="CA7">
        <v>0</v>
      </c>
      <c r="CB7">
        <v>0</v>
      </c>
      <c r="CC7">
        <v>2838925</v>
      </c>
      <c r="CD7">
        <v>3164956</v>
      </c>
      <c r="CE7">
        <v>985</v>
      </c>
      <c r="CF7">
        <v>0</v>
      </c>
      <c r="CG7">
        <v>0</v>
      </c>
      <c r="CH7">
        <v>0</v>
      </c>
      <c r="CI7">
        <v>2913</v>
      </c>
      <c r="CJ7">
        <v>3898</v>
      </c>
      <c r="CK7">
        <v>0</v>
      </c>
      <c r="CL7">
        <v>122041</v>
      </c>
      <c r="CM7">
        <v>19308</v>
      </c>
      <c r="CN7">
        <v>141349</v>
      </c>
      <c r="CO7">
        <v>28168</v>
      </c>
      <c r="CP7">
        <v>6319</v>
      </c>
      <c r="CQ7">
        <v>34487</v>
      </c>
      <c r="CR7">
        <v>3344690</v>
      </c>
      <c r="CS7">
        <v>150000</v>
      </c>
      <c r="CT7">
        <v>0</v>
      </c>
      <c r="CU7">
        <v>624051</v>
      </c>
      <c r="CV7">
        <v>624051</v>
      </c>
      <c r="CW7">
        <v>-156092</v>
      </c>
      <c r="CX7">
        <v>617959</v>
      </c>
      <c r="CY7">
        <v>0</v>
      </c>
      <c r="CZ7">
        <v>2643795</v>
      </c>
      <c r="DA7">
        <v>0</v>
      </c>
      <c r="DB7">
        <v>2643795</v>
      </c>
      <c r="DC7">
        <v>0</v>
      </c>
      <c r="DD7">
        <v>0</v>
      </c>
      <c r="DE7">
        <v>0</v>
      </c>
      <c r="DF7">
        <v>49265</v>
      </c>
      <c r="DG7">
        <v>2693060</v>
      </c>
      <c r="DH7">
        <v>9608</v>
      </c>
      <c r="DI7">
        <v>0</v>
      </c>
      <c r="DJ7">
        <v>0</v>
      </c>
      <c r="DK7">
        <v>0</v>
      </c>
      <c r="DL7">
        <v>9608</v>
      </c>
      <c r="DM7">
        <v>0</v>
      </c>
      <c r="DN7">
        <v>0</v>
      </c>
      <c r="DO7">
        <v>0</v>
      </c>
      <c r="DP7">
        <v>0</v>
      </c>
      <c r="DQ7">
        <v>0</v>
      </c>
      <c r="DR7">
        <v>7022</v>
      </c>
      <c r="DS7">
        <v>0</v>
      </c>
      <c r="DT7">
        <v>0</v>
      </c>
      <c r="DU7">
        <v>0</v>
      </c>
      <c r="DV7">
        <v>17041</v>
      </c>
      <c r="DW7">
        <v>0</v>
      </c>
      <c r="DX7">
        <v>24063</v>
      </c>
      <c r="DY7">
        <v>0</v>
      </c>
      <c r="DZ7">
        <v>3344690</v>
      </c>
    </row>
    <row r="8" spans="1:130">
      <c r="A8">
        <v>70742</v>
      </c>
      <c r="B8">
        <v>200112</v>
      </c>
      <c r="C8">
        <v>252273</v>
      </c>
      <c r="D8">
        <v>0</v>
      </c>
      <c r="E8">
        <v>252273</v>
      </c>
      <c r="F8">
        <v>26104</v>
      </c>
      <c r="G8">
        <v>-59036</v>
      </c>
      <c r="H8">
        <v>37540</v>
      </c>
      <c r="I8">
        <v>353141</v>
      </c>
      <c r="J8">
        <v>0</v>
      </c>
      <c r="K8">
        <v>357749</v>
      </c>
      <c r="L8">
        <v>0</v>
      </c>
      <c r="M8">
        <v>-439390</v>
      </c>
      <c r="N8">
        <v>0</v>
      </c>
      <c r="O8">
        <v>4931</v>
      </c>
      <c r="P8">
        <v>0</v>
      </c>
      <c r="Q8">
        <v>-434459</v>
      </c>
      <c r="R8">
        <v>-95169</v>
      </c>
      <c r="S8">
        <v>0</v>
      </c>
      <c r="T8">
        <v>-95169</v>
      </c>
      <c r="U8">
        <v>-311444</v>
      </c>
      <c r="V8">
        <v>175400</v>
      </c>
      <c r="W8">
        <v>-136044</v>
      </c>
      <c r="X8">
        <v>0</v>
      </c>
      <c r="Y8">
        <v>-9142</v>
      </c>
      <c r="Z8">
        <v>0</v>
      </c>
      <c r="AA8">
        <v>-9142</v>
      </c>
      <c r="AB8">
        <v>-20784</v>
      </c>
      <c r="AC8">
        <v>-805</v>
      </c>
      <c r="AD8">
        <v>-348868</v>
      </c>
      <c r="AE8">
        <v>-370457</v>
      </c>
      <c r="AF8">
        <v>-463667</v>
      </c>
      <c r="AG8">
        <v>31151</v>
      </c>
      <c r="AH8">
        <v>76421</v>
      </c>
      <c r="AI8">
        <v>86877</v>
      </c>
      <c r="AJ8">
        <v>-704467</v>
      </c>
      <c r="AK8">
        <v>0</v>
      </c>
      <c r="AL8">
        <v>-86877</v>
      </c>
      <c r="AM8">
        <v>0</v>
      </c>
      <c r="AN8">
        <v>0</v>
      </c>
      <c r="AO8">
        <v>-791344</v>
      </c>
      <c r="AP8">
        <v>0</v>
      </c>
      <c r="AQ8">
        <v>0</v>
      </c>
      <c r="AR8">
        <v>-791344</v>
      </c>
      <c r="AS8">
        <v>0</v>
      </c>
      <c r="AT8">
        <v>-791344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736201</v>
      </c>
      <c r="BP8">
        <v>147837</v>
      </c>
      <c r="BQ8">
        <v>0</v>
      </c>
      <c r="BR8">
        <v>558064</v>
      </c>
      <c r="BS8">
        <v>0</v>
      </c>
      <c r="BT8">
        <v>705901</v>
      </c>
      <c r="BU8">
        <v>3607746</v>
      </c>
      <c r="BV8">
        <v>951498</v>
      </c>
      <c r="BW8">
        <v>4429814</v>
      </c>
      <c r="BX8">
        <v>0</v>
      </c>
      <c r="BY8">
        <v>37705</v>
      </c>
      <c r="BZ8">
        <v>3251</v>
      </c>
      <c r="CA8">
        <v>0</v>
      </c>
      <c r="CB8">
        <v>66</v>
      </c>
      <c r="CC8">
        <v>9030080</v>
      </c>
      <c r="CD8">
        <v>10472182</v>
      </c>
      <c r="CE8">
        <v>1388</v>
      </c>
      <c r="CF8">
        <v>0</v>
      </c>
      <c r="CG8">
        <v>0</v>
      </c>
      <c r="CH8">
        <v>0</v>
      </c>
      <c r="CI8">
        <v>99618</v>
      </c>
      <c r="CJ8">
        <v>101006</v>
      </c>
      <c r="CK8">
        <v>223</v>
      </c>
      <c r="CL8">
        <v>148421</v>
      </c>
      <c r="CM8">
        <v>0</v>
      </c>
      <c r="CN8">
        <v>148644</v>
      </c>
      <c r="CO8">
        <v>75591</v>
      </c>
      <c r="CP8">
        <v>24529</v>
      </c>
      <c r="CQ8">
        <v>100120</v>
      </c>
      <c r="CR8">
        <v>10821952</v>
      </c>
      <c r="CS8">
        <v>0</v>
      </c>
      <c r="CT8">
        <v>0</v>
      </c>
      <c r="CU8">
        <v>2989861</v>
      </c>
      <c r="CV8">
        <v>2989861</v>
      </c>
      <c r="CW8">
        <v>-791344</v>
      </c>
      <c r="CX8">
        <v>2198517</v>
      </c>
      <c r="CY8">
        <v>0</v>
      </c>
      <c r="CZ8">
        <v>8530923</v>
      </c>
      <c r="DA8">
        <v>0</v>
      </c>
      <c r="DB8">
        <v>8530923</v>
      </c>
      <c r="DC8">
        <v>9718</v>
      </c>
      <c r="DD8">
        <v>0</v>
      </c>
      <c r="DE8">
        <v>9718</v>
      </c>
      <c r="DF8">
        <v>0</v>
      </c>
      <c r="DG8">
        <v>8540641</v>
      </c>
      <c r="DH8">
        <v>18612</v>
      </c>
      <c r="DI8">
        <v>0</v>
      </c>
      <c r="DJ8">
        <v>0</v>
      </c>
      <c r="DK8">
        <v>0</v>
      </c>
      <c r="DL8">
        <v>18612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16297</v>
      </c>
      <c r="DT8">
        <v>0</v>
      </c>
      <c r="DU8">
        <v>0</v>
      </c>
      <c r="DV8">
        <v>47523</v>
      </c>
      <c r="DW8">
        <v>0</v>
      </c>
      <c r="DX8">
        <v>63820</v>
      </c>
      <c r="DY8">
        <v>362</v>
      </c>
      <c r="DZ8">
        <v>10821952</v>
      </c>
    </row>
    <row r="9" spans="1:130">
      <c r="A9">
        <v>70806</v>
      </c>
      <c r="B9">
        <v>200112</v>
      </c>
      <c r="C9">
        <v>182968</v>
      </c>
      <c r="D9">
        <v>0</v>
      </c>
      <c r="E9">
        <v>182968</v>
      </c>
      <c r="F9">
        <v>21540</v>
      </c>
      <c r="G9">
        <v>-6564</v>
      </c>
      <c r="H9">
        <v>2761</v>
      </c>
      <c r="I9">
        <v>190001</v>
      </c>
      <c r="J9">
        <v>-126923</v>
      </c>
      <c r="K9">
        <v>80815</v>
      </c>
      <c r="L9">
        <v>-300274</v>
      </c>
      <c r="M9">
        <v>-91578</v>
      </c>
      <c r="N9">
        <v>0</v>
      </c>
      <c r="O9">
        <v>0</v>
      </c>
      <c r="P9">
        <v>0</v>
      </c>
      <c r="Q9">
        <v>-91578</v>
      </c>
      <c r="R9">
        <v>-296579</v>
      </c>
      <c r="S9">
        <v>0</v>
      </c>
      <c r="T9">
        <v>-296579</v>
      </c>
      <c r="U9">
        <v>0</v>
      </c>
      <c r="V9">
        <v>0</v>
      </c>
      <c r="W9">
        <v>0</v>
      </c>
      <c r="X9">
        <v>0</v>
      </c>
      <c r="Y9">
        <v>-7299</v>
      </c>
      <c r="Z9">
        <v>0</v>
      </c>
      <c r="AA9">
        <v>-7299</v>
      </c>
      <c r="AB9">
        <v>-3848</v>
      </c>
      <c r="AC9">
        <v>-115</v>
      </c>
      <c r="AD9">
        <v>0</v>
      </c>
      <c r="AE9">
        <v>-3963</v>
      </c>
      <c r="AF9">
        <v>0</v>
      </c>
      <c r="AG9">
        <v>23767</v>
      </c>
      <c r="AH9">
        <v>36338</v>
      </c>
      <c r="AI9">
        <v>56067</v>
      </c>
      <c r="AJ9">
        <v>-319738</v>
      </c>
      <c r="AK9">
        <v>0</v>
      </c>
      <c r="AL9">
        <v>-56067</v>
      </c>
      <c r="AM9">
        <v>0</v>
      </c>
      <c r="AN9">
        <v>-4829</v>
      </c>
      <c r="AO9">
        <v>-380634</v>
      </c>
      <c r="AP9">
        <v>0</v>
      </c>
      <c r="AQ9">
        <v>-449</v>
      </c>
      <c r="AR9">
        <v>-381083</v>
      </c>
      <c r="AS9">
        <v>0</v>
      </c>
      <c r="AT9">
        <v>-381083</v>
      </c>
      <c r="AU9">
        <v>918</v>
      </c>
      <c r="AV9">
        <v>0</v>
      </c>
      <c r="AW9">
        <v>0</v>
      </c>
      <c r="AX9">
        <v>0</v>
      </c>
      <c r="AY9">
        <v>918</v>
      </c>
      <c r="AZ9">
        <v>-56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-55</v>
      </c>
      <c r="BJ9">
        <v>0</v>
      </c>
      <c r="BK9">
        <v>-55</v>
      </c>
      <c r="BL9">
        <v>-628</v>
      </c>
      <c r="BM9">
        <v>179</v>
      </c>
      <c r="BN9">
        <v>0</v>
      </c>
      <c r="BO9">
        <v>86882</v>
      </c>
      <c r="BP9">
        <v>242133</v>
      </c>
      <c r="BQ9">
        <v>0</v>
      </c>
      <c r="BR9">
        <v>42076</v>
      </c>
      <c r="BS9">
        <v>0</v>
      </c>
      <c r="BT9">
        <v>284209</v>
      </c>
      <c r="BU9">
        <v>1834270</v>
      </c>
      <c r="BV9">
        <v>0</v>
      </c>
      <c r="BW9">
        <v>2320930</v>
      </c>
      <c r="BX9">
        <v>0</v>
      </c>
      <c r="BY9">
        <v>5061</v>
      </c>
      <c r="BZ9">
        <v>0</v>
      </c>
      <c r="CA9">
        <v>0</v>
      </c>
      <c r="CB9">
        <v>0</v>
      </c>
      <c r="CC9">
        <v>4160261</v>
      </c>
      <c r="CD9">
        <v>4531352</v>
      </c>
      <c r="CE9">
        <v>4129</v>
      </c>
      <c r="CF9">
        <v>0</v>
      </c>
      <c r="CG9">
        <v>1085</v>
      </c>
      <c r="CH9">
        <v>0</v>
      </c>
      <c r="CI9">
        <v>576</v>
      </c>
      <c r="CJ9">
        <v>5790</v>
      </c>
      <c r="CK9">
        <v>0</v>
      </c>
      <c r="CL9">
        <v>184701</v>
      </c>
      <c r="CM9">
        <v>40605</v>
      </c>
      <c r="CN9">
        <v>225306</v>
      </c>
      <c r="CO9">
        <v>40291</v>
      </c>
      <c r="CP9">
        <v>6711</v>
      </c>
      <c r="CQ9">
        <v>47002</v>
      </c>
      <c r="CR9">
        <v>4809450</v>
      </c>
      <c r="CS9">
        <v>0</v>
      </c>
      <c r="CT9">
        <v>0</v>
      </c>
      <c r="CU9">
        <v>1396245</v>
      </c>
      <c r="CV9">
        <v>1396245</v>
      </c>
      <c r="CW9">
        <v>-381083</v>
      </c>
      <c r="CX9">
        <v>1015162</v>
      </c>
      <c r="CY9">
        <v>0</v>
      </c>
      <c r="CZ9">
        <v>3769086</v>
      </c>
      <c r="DA9">
        <v>0</v>
      </c>
      <c r="DB9">
        <v>3769086</v>
      </c>
      <c r="DC9">
        <v>1573</v>
      </c>
      <c r="DD9">
        <v>0</v>
      </c>
      <c r="DE9">
        <v>1573</v>
      </c>
      <c r="DF9">
        <v>0</v>
      </c>
      <c r="DG9">
        <v>3770659</v>
      </c>
      <c r="DH9">
        <v>9231</v>
      </c>
      <c r="DI9">
        <v>0</v>
      </c>
      <c r="DJ9">
        <v>0</v>
      </c>
      <c r="DK9">
        <v>0</v>
      </c>
      <c r="DL9">
        <v>9231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14286</v>
      </c>
      <c r="DW9">
        <v>0</v>
      </c>
      <c r="DX9">
        <v>14286</v>
      </c>
      <c r="DY9">
        <v>112</v>
      </c>
      <c r="DZ9">
        <v>4809450</v>
      </c>
    </row>
    <row r="10" spans="1:130">
      <c r="A10">
        <v>70807</v>
      </c>
      <c r="B10">
        <v>200112</v>
      </c>
      <c r="C10">
        <v>944462</v>
      </c>
      <c r="D10">
        <v>0</v>
      </c>
      <c r="E10">
        <v>944462</v>
      </c>
      <c r="F10">
        <v>39640</v>
      </c>
      <c r="G10">
        <v>152799</v>
      </c>
      <c r="H10">
        <v>35194</v>
      </c>
      <c r="I10">
        <v>846720</v>
      </c>
      <c r="J10">
        <v>0</v>
      </c>
      <c r="K10">
        <v>1074353</v>
      </c>
      <c r="L10">
        <v>0</v>
      </c>
      <c r="M10">
        <v>-348962</v>
      </c>
      <c r="N10">
        <v>0</v>
      </c>
      <c r="O10">
        <v>0</v>
      </c>
      <c r="P10">
        <v>0</v>
      </c>
      <c r="Q10">
        <v>-348962</v>
      </c>
      <c r="R10">
        <v>-1056877</v>
      </c>
      <c r="S10">
        <v>0</v>
      </c>
      <c r="T10">
        <v>-1056877</v>
      </c>
      <c r="U10">
        <v>-139486</v>
      </c>
      <c r="V10">
        <v>0</v>
      </c>
      <c r="W10">
        <v>-139486</v>
      </c>
      <c r="X10">
        <v>0</v>
      </c>
      <c r="Y10">
        <v>-22356</v>
      </c>
      <c r="Z10">
        <v>0</v>
      </c>
      <c r="AA10">
        <v>-22356</v>
      </c>
      <c r="AB10">
        <v>-24924</v>
      </c>
      <c r="AC10">
        <v>-2630</v>
      </c>
      <c r="AD10">
        <v>-275299</v>
      </c>
      <c r="AE10">
        <v>-302853</v>
      </c>
      <c r="AF10">
        <v>-1381257</v>
      </c>
      <c r="AG10">
        <v>103779</v>
      </c>
      <c r="AH10">
        <v>123085</v>
      </c>
      <c r="AI10">
        <v>75819</v>
      </c>
      <c r="AJ10">
        <v>-930293</v>
      </c>
      <c r="AK10">
        <v>0</v>
      </c>
      <c r="AL10">
        <v>-75819</v>
      </c>
      <c r="AM10">
        <v>0</v>
      </c>
      <c r="AN10">
        <v>0</v>
      </c>
      <c r="AO10">
        <v>-1006112</v>
      </c>
      <c r="AP10">
        <v>0</v>
      </c>
      <c r="AQ10">
        <v>-59220</v>
      </c>
      <c r="AR10">
        <v>-1065332</v>
      </c>
      <c r="AS10">
        <v>0</v>
      </c>
      <c r="AT10">
        <v>-1065332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689232</v>
      </c>
      <c r="BP10">
        <v>548143</v>
      </c>
      <c r="BQ10">
        <v>0</v>
      </c>
      <c r="BR10">
        <v>352419</v>
      </c>
      <c r="BS10">
        <v>0</v>
      </c>
      <c r="BT10">
        <v>900562</v>
      </c>
      <c r="BU10">
        <v>6087533</v>
      </c>
      <c r="BV10">
        <v>2213672</v>
      </c>
      <c r="BW10">
        <v>7833410</v>
      </c>
      <c r="BX10">
        <v>0</v>
      </c>
      <c r="BY10">
        <v>47745</v>
      </c>
      <c r="BZ10">
        <v>253</v>
      </c>
      <c r="CA10">
        <v>0</v>
      </c>
      <c r="CB10">
        <v>488726</v>
      </c>
      <c r="CC10">
        <v>16671339</v>
      </c>
      <c r="CD10">
        <v>18261133</v>
      </c>
      <c r="CE10">
        <v>10551</v>
      </c>
      <c r="CF10">
        <v>0</v>
      </c>
      <c r="CG10">
        <v>572</v>
      </c>
      <c r="CH10">
        <v>0</v>
      </c>
      <c r="CI10">
        <v>164373</v>
      </c>
      <c r="CJ10">
        <v>175496</v>
      </c>
      <c r="CK10">
        <v>2622</v>
      </c>
      <c r="CL10">
        <v>252249</v>
      </c>
      <c r="CM10">
        <v>0</v>
      </c>
      <c r="CN10">
        <v>254871</v>
      </c>
      <c r="CO10">
        <v>155138</v>
      </c>
      <c r="CP10">
        <v>15467</v>
      </c>
      <c r="CQ10">
        <v>170605</v>
      </c>
      <c r="CR10">
        <v>18862105</v>
      </c>
      <c r="CS10">
        <v>770000</v>
      </c>
      <c r="CT10">
        <v>0</v>
      </c>
      <c r="CU10">
        <v>0</v>
      </c>
      <c r="CV10">
        <v>0</v>
      </c>
      <c r="CW10">
        <v>2394883</v>
      </c>
      <c r="CX10">
        <v>3164883</v>
      </c>
      <c r="CY10">
        <v>0</v>
      </c>
      <c r="CZ10">
        <v>15573630</v>
      </c>
      <c r="DA10">
        <v>0</v>
      </c>
      <c r="DB10">
        <v>15573630</v>
      </c>
      <c r="DC10">
        <v>0</v>
      </c>
      <c r="DD10">
        <v>0</v>
      </c>
      <c r="DE10">
        <v>0</v>
      </c>
      <c r="DF10">
        <v>0</v>
      </c>
      <c r="DG10">
        <v>15573630</v>
      </c>
      <c r="DH10">
        <v>27150</v>
      </c>
      <c r="DI10">
        <v>0</v>
      </c>
      <c r="DJ10">
        <v>0</v>
      </c>
      <c r="DK10">
        <v>0</v>
      </c>
      <c r="DL10">
        <v>27150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7762</v>
      </c>
      <c r="DS10">
        <v>0</v>
      </c>
      <c r="DT10">
        <v>0</v>
      </c>
      <c r="DU10">
        <v>0</v>
      </c>
      <c r="DV10">
        <v>76980</v>
      </c>
      <c r="DW10">
        <v>0</v>
      </c>
      <c r="DX10">
        <v>84742</v>
      </c>
      <c r="DY10">
        <v>11700</v>
      </c>
      <c r="DZ10">
        <v>18862105</v>
      </c>
    </row>
    <row r="11" spans="1:130">
      <c r="A11">
        <v>70814</v>
      </c>
      <c r="B11">
        <v>200112</v>
      </c>
      <c r="C11">
        <v>1339275</v>
      </c>
      <c r="D11">
        <v>0</v>
      </c>
      <c r="E11">
        <v>1339275</v>
      </c>
      <c r="F11">
        <v>62615</v>
      </c>
      <c r="G11">
        <v>-2346</v>
      </c>
      <c r="H11">
        <v>224629</v>
      </c>
      <c r="I11">
        <v>1428496</v>
      </c>
      <c r="J11">
        <v>0</v>
      </c>
      <c r="K11">
        <v>1713394</v>
      </c>
      <c r="L11">
        <v>0</v>
      </c>
      <c r="M11">
        <v>-662057</v>
      </c>
      <c r="N11">
        <v>0</v>
      </c>
      <c r="O11">
        <v>-39248</v>
      </c>
      <c r="P11">
        <v>0</v>
      </c>
      <c r="Q11">
        <v>-701305</v>
      </c>
      <c r="R11">
        <v>-1882732</v>
      </c>
      <c r="S11">
        <v>0</v>
      </c>
      <c r="T11">
        <v>-1882732</v>
      </c>
      <c r="U11">
        <v>-856331</v>
      </c>
      <c r="V11">
        <v>0</v>
      </c>
      <c r="W11">
        <v>-856331</v>
      </c>
      <c r="X11">
        <v>0</v>
      </c>
      <c r="Y11">
        <v>-33649</v>
      </c>
      <c r="Z11">
        <v>0</v>
      </c>
      <c r="AA11">
        <v>-33649</v>
      </c>
      <c r="AB11">
        <v>-29523</v>
      </c>
      <c r="AC11">
        <v>-1005</v>
      </c>
      <c r="AD11">
        <v>-12124</v>
      </c>
      <c r="AE11">
        <v>-42652</v>
      </c>
      <c r="AF11">
        <v>-2079420</v>
      </c>
      <c r="AG11">
        <v>137404</v>
      </c>
      <c r="AH11">
        <v>116575</v>
      </c>
      <c r="AI11">
        <v>32565</v>
      </c>
      <c r="AJ11">
        <v>-2256876</v>
      </c>
      <c r="AK11">
        <v>0</v>
      </c>
      <c r="AL11">
        <v>-32565</v>
      </c>
      <c r="AM11">
        <v>0</v>
      </c>
      <c r="AN11">
        <v>0</v>
      </c>
      <c r="AO11">
        <v>-2289441</v>
      </c>
      <c r="AP11">
        <v>0</v>
      </c>
      <c r="AQ11">
        <v>0</v>
      </c>
      <c r="AR11">
        <v>-2289441</v>
      </c>
      <c r="AS11">
        <v>0</v>
      </c>
      <c r="AT11">
        <v>-2289441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3668601</v>
      </c>
      <c r="BP11">
        <v>702295</v>
      </c>
      <c r="BQ11">
        <v>0</v>
      </c>
      <c r="BR11">
        <v>122693</v>
      </c>
      <c r="BS11">
        <v>0</v>
      </c>
      <c r="BT11">
        <v>824988</v>
      </c>
      <c r="BU11">
        <v>11480648</v>
      </c>
      <c r="BV11">
        <v>1048199</v>
      </c>
      <c r="BW11">
        <v>19937510</v>
      </c>
      <c r="BX11">
        <v>0</v>
      </c>
      <c r="BY11">
        <v>44489</v>
      </c>
      <c r="BZ11">
        <v>12111</v>
      </c>
      <c r="CA11">
        <v>0</v>
      </c>
      <c r="CB11">
        <v>0</v>
      </c>
      <c r="CC11">
        <v>32522957</v>
      </c>
      <c r="CD11">
        <v>37016546</v>
      </c>
      <c r="CE11">
        <v>14925</v>
      </c>
      <c r="CF11">
        <v>0</v>
      </c>
      <c r="CG11">
        <v>13286</v>
      </c>
      <c r="CH11">
        <v>0</v>
      </c>
      <c r="CI11">
        <v>209310</v>
      </c>
      <c r="CJ11">
        <v>237521</v>
      </c>
      <c r="CK11">
        <v>19171</v>
      </c>
      <c r="CL11">
        <v>303443</v>
      </c>
      <c r="CM11">
        <v>0</v>
      </c>
      <c r="CN11">
        <v>322614</v>
      </c>
      <c r="CO11">
        <v>390858</v>
      </c>
      <c r="CP11">
        <v>23890</v>
      </c>
      <c r="CQ11">
        <v>414748</v>
      </c>
      <c r="CR11">
        <v>37991429</v>
      </c>
      <c r="CS11">
        <v>0</v>
      </c>
      <c r="CT11">
        <v>0</v>
      </c>
      <c r="CU11">
        <v>6758418</v>
      </c>
      <c r="CV11">
        <v>6758418</v>
      </c>
      <c r="CW11">
        <v>0</v>
      </c>
      <c r="CX11">
        <v>6758418</v>
      </c>
      <c r="CY11">
        <v>0</v>
      </c>
      <c r="CZ11">
        <v>30984588</v>
      </c>
      <c r="DA11">
        <v>0</v>
      </c>
      <c r="DB11">
        <v>30984588</v>
      </c>
      <c r="DC11">
        <v>45274</v>
      </c>
      <c r="DD11">
        <v>0</v>
      </c>
      <c r="DE11">
        <v>45274</v>
      </c>
      <c r="DF11">
        <v>0</v>
      </c>
      <c r="DG11">
        <v>31029862</v>
      </c>
      <c r="DH11">
        <v>31836</v>
      </c>
      <c r="DI11">
        <v>0</v>
      </c>
      <c r="DJ11">
        <v>0</v>
      </c>
      <c r="DK11">
        <v>0</v>
      </c>
      <c r="DL11">
        <v>31836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20447</v>
      </c>
      <c r="DS11">
        <v>0</v>
      </c>
      <c r="DT11">
        <v>0</v>
      </c>
      <c r="DU11">
        <v>0</v>
      </c>
      <c r="DV11">
        <v>142498</v>
      </c>
      <c r="DW11">
        <v>0</v>
      </c>
      <c r="DX11">
        <v>162945</v>
      </c>
      <c r="DY11">
        <v>8368</v>
      </c>
      <c r="DZ11">
        <v>37991429</v>
      </c>
    </row>
    <row r="12" spans="1:130">
      <c r="A12">
        <v>70849</v>
      </c>
      <c r="B12">
        <v>200112</v>
      </c>
      <c r="C12">
        <v>496354</v>
      </c>
      <c r="D12">
        <v>1301</v>
      </c>
      <c r="E12">
        <v>497655</v>
      </c>
      <c r="F12">
        <v>0</v>
      </c>
      <c r="G12">
        <v>9895</v>
      </c>
      <c r="H12">
        <v>55127</v>
      </c>
      <c r="I12">
        <v>537947</v>
      </c>
      <c r="J12">
        <v>0</v>
      </c>
      <c r="K12">
        <v>602969</v>
      </c>
      <c r="L12">
        <v>0</v>
      </c>
      <c r="M12">
        <v>-297864</v>
      </c>
      <c r="N12">
        <v>15932</v>
      </c>
      <c r="O12">
        <v>0</v>
      </c>
      <c r="P12">
        <v>0</v>
      </c>
      <c r="Q12">
        <v>-281932</v>
      </c>
      <c r="R12">
        <v>-1280087</v>
      </c>
      <c r="S12">
        <v>6998</v>
      </c>
      <c r="T12">
        <v>-1273089</v>
      </c>
      <c r="U12">
        <v>0</v>
      </c>
      <c r="V12">
        <v>874000</v>
      </c>
      <c r="W12">
        <v>874000</v>
      </c>
      <c r="X12">
        <v>0</v>
      </c>
      <c r="Y12">
        <v>-25950</v>
      </c>
      <c r="Z12">
        <v>0</v>
      </c>
      <c r="AA12">
        <v>-25950</v>
      </c>
      <c r="AB12">
        <v>-34511</v>
      </c>
      <c r="AC12">
        <v>-732</v>
      </c>
      <c r="AD12">
        <v>-1131949</v>
      </c>
      <c r="AE12">
        <v>-1167192</v>
      </c>
      <c r="AF12">
        <v>-397753</v>
      </c>
      <c r="AG12">
        <v>26761</v>
      </c>
      <c r="AH12">
        <v>166169</v>
      </c>
      <c r="AI12">
        <v>84594</v>
      </c>
      <c r="AJ12">
        <v>-893768</v>
      </c>
      <c r="AK12">
        <v>-1417</v>
      </c>
      <c r="AL12">
        <v>-84503</v>
      </c>
      <c r="AM12">
        <v>0</v>
      </c>
      <c r="AN12">
        <v>0</v>
      </c>
      <c r="AO12">
        <v>-979688</v>
      </c>
      <c r="AP12">
        <v>0</v>
      </c>
      <c r="AQ12">
        <v>0</v>
      </c>
      <c r="AR12">
        <v>-979688</v>
      </c>
      <c r="AS12">
        <v>0</v>
      </c>
      <c r="AT12">
        <v>-979688</v>
      </c>
      <c r="AU12">
        <v>5066</v>
      </c>
      <c r="AV12">
        <v>0</v>
      </c>
      <c r="AW12">
        <v>0</v>
      </c>
      <c r="AX12">
        <v>0</v>
      </c>
      <c r="AY12">
        <v>5066</v>
      </c>
      <c r="AZ12">
        <v>-91</v>
      </c>
      <c r="BA12">
        <v>-5650</v>
      </c>
      <c r="BB12">
        <v>0</v>
      </c>
      <c r="BC12">
        <v>-280</v>
      </c>
      <c r="BD12">
        <v>0</v>
      </c>
      <c r="BE12">
        <v>-5930</v>
      </c>
      <c r="BF12">
        <v>0</v>
      </c>
      <c r="BG12">
        <v>0</v>
      </c>
      <c r="BH12">
        <v>0</v>
      </c>
      <c r="BI12">
        <v>-462</v>
      </c>
      <c r="BJ12">
        <v>0</v>
      </c>
      <c r="BK12">
        <v>-462</v>
      </c>
      <c r="BL12">
        <v>0</v>
      </c>
      <c r="BM12">
        <v>-1417</v>
      </c>
      <c r="BN12">
        <v>0</v>
      </c>
      <c r="BO12">
        <v>950303</v>
      </c>
      <c r="BP12">
        <v>0</v>
      </c>
      <c r="BQ12">
        <v>0</v>
      </c>
      <c r="BR12">
        <v>82505</v>
      </c>
      <c r="BS12">
        <v>0</v>
      </c>
      <c r="BT12">
        <v>82505</v>
      </c>
      <c r="BU12">
        <v>4900627</v>
      </c>
      <c r="BV12">
        <v>609147</v>
      </c>
      <c r="BW12">
        <v>6827777</v>
      </c>
      <c r="BX12">
        <v>0</v>
      </c>
      <c r="BY12">
        <v>6704</v>
      </c>
      <c r="BZ12">
        <v>0</v>
      </c>
      <c r="CA12">
        <v>396314</v>
      </c>
      <c r="CB12">
        <v>0</v>
      </c>
      <c r="CC12">
        <v>12740569</v>
      </c>
      <c r="CD12">
        <v>13773377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1219</v>
      </c>
      <c r="CL12">
        <v>145906</v>
      </c>
      <c r="CM12">
        <v>169604</v>
      </c>
      <c r="CN12">
        <v>316729</v>
      </c>
      <c r="CO12">
        <v>107979</v>
      </c>
      <c r="CP12">
        <v>11759</v>
      </c>
      <c r="CQ12">
        <v>119738</v>
      </c>
      <c r="CR12">
        <v>14209844</v>
      </c>
      <c r="CS12">
        <v>0</v>
      </c>
      <c r="CT12">
        <v>0</v>
      </c>
      <c r="CU12">
        <v>0</v>
      </c>
      <c r="CV12">
        <v>0</v>
      </c>
      <c r="CW12">
        <v>1094891</v>
      </c>
      <c r="CX12">
        <v>1094891</v>
      </c>
      <c r="CY12">
        <v>0</v>
      </c>
      <c r="CZ12">
        <v>13387057</v>
      </c>
      <c r="DA12">
        <v>354119</v>
      </c>
      <c r="DB12">
        <v>13032938</v>
      </c>
      <c r="DC12">
        <v>1850</v>
      </c>
      <c r="DD12">
        <v>0</v>
      </c>
      <c r="DE12">
        <v>1850</v>
      </c>
      <c r="DF12">
        <v>0</v>
      </c>
      <c r="DG12">
        <v>13034788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80165</v>
      </c>
      <c r="DW12">
        <v>0</v>
      </c>
      <c r="DX12">
        <v>80165</v>
      </c>
      <c r="DY12">
        <v>0</v>
      </c>
      <c r="DZ12">
        <v>14209844</v>
      </c>
    </row>
    <row r="13" spans="1:130">
      <c r="A13">
        <v>70857</v>
      </c>
      <c r="B13">
        <v>200112</v>
      </c>
      <c r="C13">
        <v>1271579</v>
      </c>
      <c r="D13">
        <v>-730</v>
      </c>
      <c r="E13">
        <v>1270849</v>
      </c>
      <c r="F13">
        <v>109663</v>
      </c>
      <c r="G13">
        <v>2964</v>
      </c>
      <c r="H13">
        <v>58419</v>
      </c>
      <c r="I13">
        <v>1202318</v>
      </c>
      <c r="J13">
        <v>114624</v>
      </c>
      <c r="K13">
        <v>1487988</v>
      </c>
      <c r="L13">
        <v>389536</v>
      </c>
      <c r="M13">
        <v>-617499</v>
      </c>
      <c r="N13">
        <v>0</v>
      </c>
      <c r="O13">
        <v>-1200</v>
      </c>
      <c r="P13">
        <v>0</v>
      </c>
      <c r="Q13">
        <v>-618699</v>
      </c>
      <c r="R13">
        <v>-2681400</v>
      </c>
      <c r="S13">
        <v>0</v>
      </c>
      <c r="T13">
        <v>-2681400</v>
      </c>
      <c r="U13">
        <v>0</v>
      </c>
      <c r="V13">
        <v>0</v>
      </c>
      <c r="W13">
        <v>0</v>
      </c>
      <c r="X13">
        <v>0</v>
      </c>
      <c r="Y13">
        <v>-50913</v>
      </c>
      <c r="Z13">
        <v>0</v>
      </c>
      <c r="AA13">
        <v>-50913</v>
      </c>
      <c r="AB13">
        <v>-70791</v>
      </c>
      <c r="AC13">
        <v>-2579</v>
      </c>
      <c r="AD13">
        <v>-819723</v>
      </c>
      <c r="AE13">
        <v>-893093</v>
      </c>
      <c r="AF13">
        <v>-1460809</v>
      </c>
      <c r="AG13">
        <v>-486</v>
      </c>
      <c r="AH13">
        <v>122663</v>
      </c>
      <c r="AI13">
        <v>75763</v>
      </c>
      <c r="AJ13">
        <v>-2358601</v>
      </c>
      <c r="AK13">
        <v>0</v>
      </c>
      <c r="AL13">
        <v>-75763</v>
      </c>
      <c r="AM13">
        <v>142</v>
      </c>
      <c r="AN13">
        <v>-135</v>
      </c>
      <c r="AO13">
        <v>-2434357</v>
      </c>
      <c r="AP13">
        <v>0</v>
      </c>
      <c r="AQ13">
        <v>0</v>
      </c>
      <c r="AR13">
        <v>-2434357</v>
      </c>
      <c r="AS13">
        <v>0</v>
      </c>
      <c r="AT13">
        <v>-2434357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1279752</v>
      </c>
      <c r="BP13">
        <v>780894</v>
      </c>
      <c r="BQ13">
        <v>11730</v>
      </c>
      <c r="BR13">
        <v>200776</v>
      </c>
      <c r="BS13">
        <v>0</v>
      </c>
      <c r="BT13">
        <v>993400</v>
      </c>
      <c r="BU13">
        <v>11401459</v>
      </c>
      <c r="BV13">
        <v>165498</v>
      </c>
      <c r="BW13">
        <v>15442472</v>
      </c>
      <c r="BX13">
        <v>0</v>
      </c>
      <c r="BY13">
        <v>43152</v>
      </c>
      <c r="BZ13">
        <v>11438</v>
      </c>
      <c r="CA13">
        <v>0</v>
      </c>
      <c r="CB13">
        <v>709675</v>
      </c>
      <c r="CC13">
        <v>27773694</v>
      </c>
      <c r="CD13">
        <v>30046846</v>
      </c>
      <c r="CE13">
        <v>128995</v>
      </c>
      <c r="CF13">
        <v>0</v>
      </c>
      <c r="CG13">
        <v>373603</v>
      </c>
      <c r="CH13">
        <v>0</v>
      </c>
      <c r="CI13">
        <v>28035</v>
      </c>
      <c r="CJ13">
        <v>530633</v>
      </c>
      <c r="CK13">
        <v>651</v>
      </c>
      <c r="CL13">
        <v>181474</v>
      </c>
      <c r="CM13">
        <v>115385</v>
      </c>
      <c r="CN13">
        <v>297510</v>
      </c>
      <c r="CO13">
        <v>265116</v>
      </c>
      <c r="CP13">
        <v>248595</v>
      </c>
      <c r="CQ13">
        <v>513711</v>
      </c>
      <c r="CR13">
        <v>31388700</v>
      </c>
      <c r="CS13">
        <v>0</v>
      </c>
      <c r="CT13">
        <v>0</v>
      </c>
      <c r="CU13">
        <v>0</v>
      </c>
      <c r="CV13">
        <v>0</v>
      </c>
      <c r="CW13">
        <v>5435110</v>
      </c>
      <c r="CX13">
        <v>5435110</v>
      </c>
      <c r="CY13">
        <v>0</v>
      </c>
      <c r="CZ13">
        <v>25783800</v>
      </c>
      <c r="DA13">
        <v>0</v>
      </c>
      <c r="DB13">
        <v>25783800</v>
      </c>
      <c r="DC13">
        <v>5400</v>
      </c>
      <c r="DD13">
        <v>0</v>
      </c>
      <c r="DE13">
        <v>5400</v>
      </c>
      <c r="DF13">
        <v>0</v>
      </c>
      <c r="DG13">
        <v>25789200</v>
      </c>
      <c r="DH13">
        <v>0</v>
      </c>
      <c r="DI13">
        <v>0</v>
      </c>
      <c r="DJ13">
        <v>0</v>
      </c>
      <c r="DK13">
        <v>6588</v>
      </c>
      <c r="DL13">
        <v>6588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597</v>
      </c>
      <c r="DS13">
        <v>2790</v>
      </c>
      <c r="DT13">
        <v>0</v>
      </c>
      <c r="DU13">
        <v>0</v>
      </c>
      <c r="DV13">
        <v>153306</v>
      </c>
      <c r="DW13">
        <v>0</v>
      </c>
      <c r="DX13">
        <v>156693</v>
      </c>
      <c r="DY13">
        <v>1109</v>
      </c>
      <c r="DZ13">
        <v>31388700</v>
      </c>
    </row>
    <row r="14" spans="1:130">
      <c r="A14">
        <v>70858</v>
      </c>
      <c r="B14">
        <v>200112</v>
      </c>
      <c r="C14">
        <v>159196</v>
      </c>
      <c r="D14">
        <v>-198</v>
      </c>
      <c r="E14">
        <v>158998</v>
      </c>
      <c r="F14">
        <v>5136</v>
      </c>
      <c r="G14">
        <v>0</v>
      </c>
      <c r="H14">
        <v>3324</v>
      </c>
      <c r="I14">
        <v>109594</v>
      </c>
      <c r="J14">
        <v>11952</v>
      </c>
      <c r="K14">
        <v>130006</v>
      </c>
      <c r="L14">
        <v>27722</v>
      </c>
      <c r="M14">
        <v>-45366</v>
      </c>
      <c r="N14">
        <v>0</v>
      </c>
      <c r="O14">
        <v>-100</v>
      </c>
      <c r="P14">
        <v>0</v>
      </c>
      <c r="Q14">
        <v>-45466</v>
      </c>
      <c r="R14">
        <v>-283900</v>
      </c>
      <c r="S14">
        <v>0</v>
      </c>
      <c r="T14">
        <v>-283900</v>
      </c>
      <c r="U14">
        <v>0</v>
      </c>
      <c r="V14">
        <v>0</v>
      </c>
      <c r="W14">
        <v>0</v>
      </c>
      <c r="X14">
        <v>0</v>
      </c>
      <c r="Y14">
        <v>-7761</v>
      </c>
      <c r="Z14">
        <v>0</v>
      </c>
      <c r="AA14">
        <v>-7761</v>
      </c>
      <c r="AB14">
        <v>-5986</v>
      </c>
      <c r="AC14">
        <v>-23</v>
      </c>
      <c r="AD14">
        <v>-66862</v>
      </c>
      <c r="AE14">
        <v>-72871</v>
      </c>
      <c r="AF14">
        <v>-112915</v>
      </c>
      <c r="AG14">
        <v>-266</v>
      </c>
      <c r="AH14">
        <v>7602</v>
      </c>
      <c r="AI14">
        <v>4052</v>
      </c>
      <c r="AJ14">
        <v>-194799</v>
      </c>
      <c r="AK14">
        <v>-4052</v>
      </c>
      <c r="AL14">
        <v>0</v>
      </c>
      <c r="AM14">
        <v>-17</v>
      </c>
      <c r="AN14">
        <v>0</v>
      </c>
      <c r="AO14">
        <v>-198868</v>
      </c>
      <c r="AP14">
        <v>0</v>
      </c>
      <c r="AQ14">
        <v>0</v>
      </c>
      <c r="AR14">
        <v>-198868</v>
      </c>
      <c r="AS14">
        <v>0</v>
      </c>
      <c r="AT14">
        <v>-198868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60138</v>
      </c>
      <c r="BP14">
        <v>48836</v>
      </c>
      <c r="BQ14">
        <v>0</v>
      </c>
      <c r="BR14">
        <v>0</v>
      </c>
      <c r="BS14">
        <v>0</v>
      </c>
      <c r="BT14">
        <v>48836</v>
      </c>
      <c r="BU14">
        <v>925847</v>
      </c>
      <c r="BV14">
        <v>13625</v>
      </c>
      <c r="BW14">
        <v>1504910</v>
      </c>
      <c r="BX14">
        <v>0</v>
      </c>
      <c r="BY14">
        <v>2660</v>
      </c>
      <c r="BZ14">
        <v>389</v>
      </c>
      <c r="CA14">
        <v>0</v>
      </c>
      <c r="CB14">
        <v>57168</v>
      </c>
      <c r="CC14">
        <v>2504599</v>
      </c>
      <c r="CD14">
        <v>2613573</v>
      </c>
      <c r="CE14">
        <v>14341</v>
      </c>
      <c r="CF14">
        <v>0</v>
      </c>
      <c r="CG14">
        <v>28706</v>
      </c>
      <c r="CH14">
        <v>0</v>
      </c>
      <c r="CI14">
        <v>2033</v>
      </c>
      <c r="CJ14">
        <v>45080</v>
      </c>
      <c r="CK14">
        <v>0</v>
      </c>
      <c r="CL14">
        <v>15861</v>
      </c>
      <c r="CM14">
        <v>7917</v>
      </c>
      <c r="CN14">
        <v>23778</v>
      </c>
      <c r="CO14">
        <v>26313</v>
      </c>
      <c r="CP14">
        <v>29996</v>
      </c>
      <c r="CQ14">
        <v>56309</v>
      </c>
      <c r="CR14">
        <v>2738740</v>
      </c>
      <c r="CS14">
        <v>0</v>
      </c>
      <c r="CT14">
        <v>0</v>
      </c>
      <c r="CU14">
        <v>0</v>
      </c>
      <c r="CV14">
        <v>0</v>
      </c>
      <c r="CW14">
        <v>425589</v>
      </c>
      <c r="CX14">
        <v>425589</v>
      </c>
      <c r="CY14">
        <v>0</v>
      </c>
      <c r="CZ14">
        <v>2301200</v>
      </c>
      <c r="DA14">
        <v>0</v>
      </c>
      <c r="DB14">
        <v>2301200</v>
      </c>
      <c r="DC14">
        <v>600</v>
      </c>
      <c r="DD14">
        <v>0</v>
      </c>
      <c r="DE14">
        <v>600</v>
      </c>
      <c r="DF14">
        <v>0</v>
      </c>
      <c r="DG14">
        <v>2301800</v>
      </c>
      <c r="DH14">
        <v>0</v>
      </c>
      <c r="DI14">
        <v>0</v>
      </c>
      <c r="DJ14">
        <v>0</v>
      </c>
      <c r="DK14">
        <v>513</v>
      </c>
      <c r="DL14">
        <v>513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10793</v>
      </c>
      <c r="DW14">
        <v>0</v>
      </c>
      <c r="DX14">
        <v>10793</v>
      </c>
      <c r="DY14">
        <v>45</v>
      </c>
      <c r="DZ14">
        <v>2738740</v>
      </c>
    </row>
    <row r="15" spans="1:130">
      <c r="A15">
        <v>70911</v>
      </c>
      <c r="B15">
        <v>200112</v>
      </c>
      <c r="C15">
        <v>114933</v>
      </c>
      <c r="D15">
        <v>0</v>
      </c>
      <c r="E15">
        <v>114933</v>
      </c>
      <c r="F15">
        <v>13761</v>
      </c>
      <c r="G15">
        <v>0</v>
      </c>
      <c r="H15">
        <v>8100</v>
      </c>
      <c r="I15">
        <v>267910</v>
      </c>
      <c r="J15">
        <v>1484</v>
      </c>
      <c r="K15">
        <v>291255</v>
      </c>
      <c r="L15">
        <v>-355181</v>
      </c>
      <c r="M15">
        <v>-59244</v>
      </c>
      <c r="N15">
        <v>0</v>
      </c>
      <c r="O15">
        <v>0</v>
      </c>
      <c r="P15">
        <v>0</v>
      </c>
      <c r="Q15">
        <v>-59244</v>
      </c>
      <c r="R15">
        <v>-145421</v>
      </c>
      <c r="S15">
        <v>0</v>
      </c>
      <c r="T15">
        <v>-145421</v>
      </c>
      <c r="U15">
        <v>-116343</v>
      </c>
      <c r="V15">
        <v>0</v>
      </c>
      <c r="W15">
        <v>-116343</v>
      </c>
      <c r="X15">
        <v>0</v>
      </c>
      <c r="Y15">
        <v>-3681</v>
      </c>
      <c r="Z15">
        <v>0</v>
      </c>
      <c r="AA15">
        <v>-3681</v>
      </c>
      <c r="AB15">
        <v>-4631</v>
      </c>
      <c r="AC15">
        <v>-9</v>
      </c>
      <c r="AD15">
        <v>0</v>
      </c>
      <c r="AE15">
        <v>-4640</v>
      </c>
      <c r="AF15">
        <v>0</v>
      </c>
      <c r="AG15">
        <v>9967</v>
      </c>
      <c r="AH15">
        <v>-1658</v>
      </c>
      <c r="AI15">
        <v>11488</v>
      </c>
      <c r="AJ15">
        <v>-258525</v>
      </c>
      <c r="AK15">
        <v>0</v>
      </c>
      <c r="AL15">
        <v>-11488</v>
      </c>
      <c r="AM15">
        <v>830</v>
      </c>
      <c r="AN15">
        <v>0</v>
      </c>
      <c r="AO15">
        <v>-269183</v>
      </c>
      <c r="AP15">
        <v>0</v>
      </c>
      <c r="AQ15">
        <v>0</v>
      </c>
      <c r="AR15">
        <v>-269183</v>
      </c>
      <c r="AS15">
        <v>0</v>
      </c>
      <c r="AT15">
        <v>-269183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246870</v>
      </c>
      <c r="BP15">
        <v>291597</v>
      </c>
      <c r="BQ15">
        <v>193750</v>
      </c>
      <c r="BR15">
        <v>6242</v>
      </c>
      <c r="BS15">
        <v>0</v>
      </c>
      <c r="BT15">
        <v>491589</v>
      </c>
      <c r="BU15">
        <v>643263</v>
      </c>
      <c r="BV15">
        <v>932057</v>
      </c>
      <c r="BW15">
        <v>2577907</v>
      </c>
      <c r="BX15">
        <v>0</v>
      </c>
      <c r="BY15">
        <v>5578</v>
      </c>
      <c r="BZ15">
        <v>0</v>
      </c>
      <c r="CA15">
        <v>25052</v>
      </c>
      <c r="CB15">
        <v>0</v>
      </c>
      <c r="CC15">
        <v>4183857</v>
      </c>
      <c r="CD15">
        <v>4922316</v>
      </c>
      <c r="CE15">
        <v>8533</v>
      </c>
      <c r="CF15">
        <v>0</v>
      </c>
      <c r="CG15">
        <v>1566</v>
      </c>
      <c r="CH15">
        <v>0</v>
      </c>
      <c r="CI15">
        <v>9202</v>
      </c>
      <c r="CJ15">
        <v>19301</v>
      </c>
      <c r="CK15">
        <v>0</v>
      </c>
      <c r="CL15">
        <v>0</v>
      </c>
      <c r="CM15">
        <v>0</v>
      </c>
      <c r="CN15">
        <v>0</v>
      </c>
      <c r="CO15">
        <v>41936</v>
      </c>
      <c r="CP15">
        <v>2453</v>
      </c>
      <c r="CQ15">
        <v>44389</v>
      </c>
      <c r="CR15">
        <v>4986006</v>
      </c>
      <c r="CS15">
        <v>0</v>
      </c>
      <c r="CT15">
        <v>0</v>
      </c>
      <c r="CU15">
        <v>181883</v>
      </c>
      <c r="CV15">
        <v>181883</v>
      </c>
      <c r="CW15">
        <v>613936</v>
      </c>
      <c r="CX15">
        <v>795819</v>
      </c>
      <c r="CY15">
        <v>0</v>
      </c>
      <c r="CZ15">
        <v>4076072</v>
      </c>
      <c r="DA15">
        <v>0</v>
      </c>
      <c r="DB15">
        <v>4076072</v>
      </c>
      <c r="DC15">
        <v>0</v>
      </c>
      <c r="DD15">
        <v>0</v>
      </c>
      <c r="DE15">
        <v>0</v>
      </c>
      <c r="DF15">
        <v>0</v>
      </c>
      <c r="DG15">
        <v>4076072</v>
      </c>
      <c r="DH15">
        <v>11100</v>
      </c>
      <c r="DI15">
        <v>0</v>
      </c>
      <c r="DJ15">
        <v>0</v>
      </c>
      <c r="DK15">
        <v>0</v>
      </c>
      <c r="DL15">
        <v>11100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103015</v>
      </c>
      <c r="DW15">
        <v>0</v>
      </c>
      <c r="DX15">
        <v>103015</v>
      </c>
      <c r="DY15">
        <v>0</v>
      </c>
      <c r="DZ15">
        <v>4986006</v>
      </c>
    </row>
    <row r="16" spans="1:130">
      <c r="A16">
        <v>70912</v>
      </c>
      <c r="B16">
        <v>200112</v>
      </c>
      <c r="C16">
        <v>0</v>
      </c>
      <c r="D16">
        <v>0</v>
      </c>
      <c r="E16">
        <v>0</v>
      </c>
      <c r="F16">
        <v>106354</v>
      </c>
      <c r="G16">
        <v>-7021</v>
      </c>
      <c r="H16">
        <v>19023</v>
      </c>
      <c r="I16">
        <v>679544</v>
      </c>
      <c r="J16">
        <v>0</v>
      </c>
      <c r="K16">
        <v>797900</v>
      </c>
      <c r="L16">
        <v>0</v>
      </c>
      <c r="M16">
        <v>-516798</v>
      </c>
      <c r="N16">
        <v>0</v>
      </c>
      <c r="O16">
        <v>-4747</v>
      </c>
      <c r="P16">
        <v>0</v>
      </c>
      <c r="Q16">
        <v>-521545</v>
      </c>
      <c r="R16">
        <v>-437623</v>
      </c>
      <c r="S16">
        <v>0</v>
      </c>
      <c r="T16">
        <v>-437623</v>
      </c>
      <c r="U16">
        <v>-28220</v>
      </c>
      <c r="V16">
        <v>1229152</v>
      </c>
      <c r="W16">
        <v>1200932</v>
      </c>
      <c r="X16">
        <v>0</v>
      </c>
      <c r="Y16">
        <v>-36807</v>
      </c>
      <c r="Z16">
        <v>0</v>
      </c>
      <c r="AA16">
        <v>-36807</v>
      </c>
      <c r="AB16">
        <v>-12328</v>
      </c>
      <c r="AC16">
        <v>-76</v>
      </c>
      <c r="AD16">
        <v>-122134</v>
      </c>
      <c r="AE16">
        <v>-134538</v>
      </c>
      <c r="AF16">
        <v>-870414</v>
      </c>
      <c r="AG16">
        <v>3809</v>
      </c>
      <c r="AH16">
        <v>-1714</v>
      </c>
      <c r="AI16">
        <v>15030</v>
      </c>
      <c r="AJ16">
        <v>15030</v>
      </c>
      <c r="AK16">
        <v>0</v>
      </c>
      <c r="AL16">
        <v>-15030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1018548</v>
      </c>
      <c r="BP16">
        <v>1215973</v>
      </c>
      <c r="BQ16">
        <v>0</v>
      </c>
      <c r="BR16">
        <v>1438596</v>
      </c>
      <c r="BS16">
        <v>0</v>
      </c>
      <c r="BT16">
        <v>2654569</v>
      </c>
      <c r="BU16">
        <v>2104236</v>
      </c>
      <c r="BV16">
        <v>3263845</v>
      </c>
      <c r="BW16">
        <v>7215670</v>
      </c>
      <c r="BX16">
        <v>0</v>
      </c>
      <c r="BY16">
        <v>30566</v>
      </c>
      <c r="BZ16">
        <v>6683</v>
      </c>
      <c r="CA16">
        <v>0</v>
      </c>
      <c r="CB16">
        <v>409118</v>
      </c>
      <c r="CC16">
        <v>13030118</v>
      </c>
      <c r="CD16">
        <v>16703235</v>
      </c>
      <c r="CE16">
        <v>0</v>
      </c>
      <c r="CF16">
        <v>0</v>
      </c>
      <c r="CG16">
        <v>5083</v>
      </c>
      <c r="CH16">
        <v>0</v>
      </c>
      <c r="CI16">
        <v>17084</v>
      </c>
      <c r="CJ16">
        <v>22167</v>
      </c>
      <c r="CK16">
        <v>25626</v>
      </c>
      <c r="CL16">
        <v>3761</v>
      </c>
      <c r="CM16">
        <v>0</v>
      </c>
      <c r="CN16">
        <v>29387</v>
      </c>
      <c r="CO16">
        <v>118466</v>
      </c>
      <c r="CP16">
        <v>37056</v>
      </c>
      <c r="CQ16">
        <v>155522</v>
      </c>
      <c r="CR16">
        <v>16910311</v>
      </c>
      <c r="CS16">
        <v>0</v>
      </c>
      <c r="CT16">
        <v>0</v>
      </c>
      <c r="CU16">
        <v>0</v>
      </c>
      <c r="CV16">
        <v>0</v>
      </c>
      <c r="CW16">
        <v>1266038</v>
      </c>
      <c r="CX16">
        <v>1266038</v>
      </c>
      <c r="CY16">
        <v>0</v>
      </c>
      <c r="CZ16">
        <v>14437672</v>
      </c>
      <c r="DA16">
        <v>0</v>
      </c>
      <c r="DB16">
        <v>14437672</v>
      </c>
      <c r="DC16">
        <v>22062</v>
      </c>
      <c r="DD16">
        <v>0</v>
      </c>
      <c r="DE16">
        <v>22062</v>
      </c>
      <c r="DF16">
        <v>1159595</v>
      </c>
      <c r="DG16">
        <v>15619329</v>
      </c>
      <c r="DH16">
        <v>0</v>
      </c>
      <c r="DI16">
        <v>0</v>
      </c>
      <c r="DJ16">
        <v>0</v>
      </c>
      <c r="DK16">
        <v>600</v>
      </c>
      <c r="DL16">
        <v>600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293</v>
      </c>
      <c r="DT16">
        <v>0</v>
      </c>
      <c r="DU16">
        <v>0</v>
      </c>
      <c r="DV16">
        <v>24047</v>
      </c>
      <c r="DW16">
        <v>0</v>
      </c>
      <c r="DX16">
        <v>24340</v>
      </c>
      <c r="DY16">
        <v>4</v>
      </c>
      <c r="DZ16">
        <v>16910311</v>
      </c>
    </row>
    <row r="17" spans="1:130">
      <c r="A17">
        <v>70913</v>
      </c>
      <c r="B17">
        <v>200112</v>
      </c>
      <c r="C17">
        <v>153559</v>
      </c>
      <c r="D17">
        <v>-198</v>
      </c>
      <c r="E17">
        <v>153361</v>
      </c>
      <c r="F17">
        <v>5133</v>
      </c>
      <c r="G17">
        <v>0</v>
      </c>
      <c r="H17">
        <v>8086</v>
      </c>
      <c r="I17">
        <v>238396</v>
      </c>
      <c r="J17">
        <v>23482</v>
      </c>
      <c r="K17">
        <v>275097</v>
      </c>
      <c r="L17">
        <v>52324</v>
      </c>
      <c r="M17">
        <v>-61281</v>
      </c>
      <c r="N17">
        <v>0</v>
      </c>
      <c r="O17">
        <v>-200</v>
      </c>
      <c r="P17">
        <v>0</v>
      </c>
      <c r="Q17">
        <v>-61481</v>
      </c>
      <c r="R17">
        <v>-457800</v>
      </c>
      <c r="S17">
        <v>0</v>
      </c>
      <c r="T17">
        <v>-457800</v>
      </c>
      <c r="U17">
        <v>0</v>
      </c>
      <c r="V17">
        <v>0</v>
      </c>
      <c r="W17">
        <v>0</v>
      </c>
      <c r="X17">
        <v>0</v>
      </c>
      <c r="Y17">
        <v>-6329</v>
      </c>
      <c r="Z17">
        <v>0</v>
      </c>
      <c r="AA17">
        <v>-6329</v>
      </c>
      <c r="AB17">
        <v>-13354</v>
      </c>
      <c r="AC17">
        <v>-128</v>
      </c>
      <c r="AD17">
        <v>-152779</v>
      </c>
      <c r="AE17">
        <v>-166261</v>
      </c>
      <c r="AF17">
        <v>-273341</v>
      </c>
      <c r="AG17">
        <v>-466</v>
      </c>
      <c r="AH17">
        <v>24270</v>
      </c>
      <c r="AI17">
        <v>19100</v>
      </c>
      <c r="AJ17">
        <v>-441526</v>
      </c>
      <c r="AK17">
        <v>0</v>
      </c>
      <c r="AL17">
        <v>-19100</v>
      </c>
      <c r="AM17">
        <v>0</v>
      </c>
      <c r="AN17">
        <v>-22</v>
      </c>
      <c r="AO17">
        <v>-460648</v>
      </c>
      <c r="AP17">
        <v>0</v>
      </c>
      <c r="AQ17">
        <v>0</v>
      </c>
      <c r="AR17">
        <v>-460648</v>
      </c>
      <c r="AS17">
        <v>0</v>
      </c>
      <c r="AT17">
        <v>-460648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148057</v>
      </c>
      <c r="BP17">
        <v>94387</v>
      </c>
      <c r="BQ17">
        <v>0</v>
      </c>
      <c r="BR17">
        <v>0</v>
      </c>
      <c r="BS17">
        <v>0</v>
      </c>
      <c r="BT17">
        <v>94387</v>
      </c>
      <c r="BU17">
        <v>2174928</v>
      </c>
      <c r="BV17">
        <v>32647</v>
      </c>
      <c r="BW17">
        <v>3107139</v>
      </c>
      <c r="BX17">
        <v>0</v>
      </c>
      <c r="BY17">
        <v>10967</v>
      </c>
      <c r="BZ17">
        <v>955</v>
      </c>
      <c r="CA17">
        <v>0</v>
      </c>
      <c r="CB17">
        <v>128003</v>
      </c>
      <c r="CC17">
        <v>5454639</v>
      </c>
      <c r="CD17">
        <v>5697083</v>
      </c>
      <c r="CE17">
        <v>12510</v>
      </c>
      <c r="CF17">
        <v>0</v>
      </c>
      <c r="CG17">
        <v>39492</v>
      </c>
      <c r="CH17">
        <v>0</v>
      </c>
      <c r="CI17">
        <v>4873</v>
      </c>
      <c r="CJ17">
        <v>56875</v>
      </c>
      <c r="CK17">
        <v>0</v>
      </c>
      <c r="CL17">
        <v>29792</v>
      </c>
      <c r="CM17">
        <v>23487</v>
      </c>
      <c r="CN17">
        <v>53279</v>
      </c>
      <c r="CO17">
        <v>52039</v>
      </c>
      <c r="CP17">
        <v>33550</v>
      </c>
      <c r="CQ17">
        <v>85589</v>
      </c>
      <c r="CR17">
        <v>5892826</v>
      </c>
      <c r="CS17">
        <v>0</v>
      </c>
      <c r="CT17">
        <v>0</v>
      </c>
      <c r="CU17">
        <v>0</v>
      </c>
      <c r="CV17">
        <v>0</v>
      </c>
      <c r="CW17">
        <v>1037650</v>
      </c>
      <c r="CX17">
        <v>1037650</v>
      </c>
      <c r="CY17">
        <v>0</v>
      </c>
      <c r="CZ17">
        <v>4827700</v>
      </c>
      <c r="DA17">
        <v>0</v>
      </c>
      <c r="DB17">
        <v>4827700</v>
      </c>
      <c r="DC17">
        <v>400</v>
      </c>
      <c r="DD17">
        <v>0</v>
      </c>
      <c r="DE17">
        <v>400</v>
      </c>
      <c r="DF17">
        <v>0</v>
      </c>
      <c r="DG17">
        <v>4828100</v>
      </c>
      <c r="DH17">
        <v>0</v>
      </c>
      <c r="DI17">
        <v>0</v>
      </c>
      <c r="DJ17">
        <v>0</v>
      </c>
      <c r="DK17">
        <v>395</v>
      </c>
      <c r="DL17">
        <v>395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26656</v>
      </c>
      <c r="DW17">
        <v>0</v>
      </c>
      <c r="DX17">
        <v>26656</v>
      </c>
      <c r="DY17">
        <v>25</v>
      </c>
      <c r="DZ17">
        <v>5892826</v>
      </c>
    </row>
    <row r="18" spans="1:130">
      <c r="A18">
        <v>70927</v>
      </c>
      <c r="B18">
        <v>200112</v>
      </c>
      <c r="C18">
        <v>35090</v>
      </c>
      <c r="D18">
        <v>-91</v>
      </c>
      <c r="E18">
        <v>34999</v>
      </c>
      <c r="F18">
        <v>967</v>
      </c>
      <c r="G18">
        <v>0</v>
      </c>
      <c r="H18">
        <v>1059</v>
      </c>
      <c r="I18">
        <v>33520</v>
      </c>
      <c r="J18">
        <v>3798</v>
      </c>
      <c r="K18">
        <v>39344</v>
      </c>
      <c r="L18">
        <v>9147</v>
      </c>
      <c r="M18">
        <v>-11974</v>
      </c>
      <c r="N18">
        <v>0</v>
      </c>
      <c r="O18">
        <v>-100</v>
      </c>
      <c r="P18">
        <v>0</v>
      </c>
      <c r="Q18">
        <v>-12074</v>
      </c>
      <c r="R18">
        <v>-83600</v>
      </c>
      <c r="S18">
        <v>0</v>
      </c>
      <c r="T18">
        <v>-83600</v>
      </c>
      <c r="U18">
        <v>0</v>
      </c>
      <c r="V18">
        <v>0</v>
      </c>
      <c r="W18">
        <v>0</v>
      </c>
      <c r="X18">
        <v>0</v>
      </c>
      <c r="Y18">
        <v>-1321</v>
      </c>
      <c r="Z18">
        <v>0</v>
      </c>
      <c r="AA18">
        <v>-1321</v>
      </c>
      <c r="AB18">
        <v>-1939</v>
      </c>
      <c r="AC18">
        <v>0</v>
      </c>
      <c r="AD18">
        <v>-21098</v>
      </c>
      <c r="AE18">
        <v>-23037</v>
      </c>
      <c r="AF18">
        <v>-36479</v>
      </c>
      <c r="AG18">
        <v>-145</v>
      </c>
      <c r="AH18">
        <v>2831</v>
      </c>
      <c r="AI18">
        <v>1645</v>
      </c>
      <c r="AJ18">
        <v>-68690</v>
      </c>
      <c r="AK18">
        <v>0</v>
      </c>
      <c r="AL18">
        <v>-1645</v>
      </c>
      <c r="AM18">
        <v>2</v>
      </c>
      <c r="AN18">
        <v>-18</v>
      </c>
      <c r="AO18">
        <v>-70351</v>
      </c>
      <c r="AP18">
        <v>0</v>
      </c>
      <c r="AQ18">
        <v>0</v>
      </c>
      <c r="AR18">
        <v>-70351</v>
      </c>
      <c r="AS18">
        <v>0</v>
      </c>
      <c r="AT18">
        <v>-70351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18971</v>
      </c>
      <c r="BP18">
        <v>26400</v>
      </c>
      <c r="BQ18">
        <v>0</v>
      </c>
      <c r="BR18">
        <v>0</v>
      </c>
      <c r="BS18">
        <v>0</v>
      </c>
      <c r="BT18">
        <v>26400</v>
      </c>
      <c r="BU18">
        <v>292372</v>
      </c>
      <c r="BV18">
        <v>3401</v>
      </c>
      <c r="BW18">
        <v>445986</v>
      </c>
      <c r="BX18">
        <v>0</v>
      </c>
      <c r="BY18">
        <v>1395</v>
      </c>
      <c r="BZ18">
        <v>131</v>
      </c>
      <c r="CA18">
        <v>0</v>
      </c>
      <c r="CB18">
        <v>19252</v>
      </c>
      <c r="CC18">
        <v>762537</v>
      </c>
      <c r="CD18">
        <v>807908</v>
      </c>
      <c r="CE18">
        <v>4290</v>
      </c>
      <c r="CF18">
        <v>0</v>
      </c>
      <c r="CG18">
        <v>10319</v>
      </c>
      <c r="CH18">
        <v>0</v>
      </c>
      <c r="CI18">
        <v>679</v>
      </c>
      <c r="CJ18">
        <v>15288</v>
      </c>
      <c r="CK18">
        <v>0</v>
      </c>
      <c r="CL18">
        <v>5040</v>
      </c>
      <c r="CM18">
        <v>2882</v>
      </c>
      <c r="CN18">
        <v>7922</v>
      </c>
      <c r="CO18">
        <v>7584</v>
      </c>
      <c r="CP18">
        <v>6997</v>
      </c>
      <c r="CQ18">
        <v>14581</v>
      </c>
      <c r="CR18">
        <v>845699</v>
      </c>
      <c r="CS18">
        <v>0</v>
      </c>
      <c r="CT18">
        <v>0</v>
      </c>
      <c r="CU18">
        <v>0</v>
      </c>
      <c r="CV18">
        <v>0</v>
      </c>
      <c r="CW18">
        <v>129650</v>
      </c>
      <c r="CX18">
        <v>129650</v>
      </c>
      <c r="CY18">
        <v>0</v>
      </c>
      <c r="CZ18">
        <v>712200</v>
      </c>
      <c r="DA18">
        <v>0</v>
      </c>
      <c r="DB18">
        <v>712200</v>
      </c>
      <c r="DC18">
        <v>200</v>
      </c>
      <c r="DD18">
        <v>0</v>
      </c>
      <c r="DE18">
        <v>200</v>
      </c>
      <c r="DF18">
        <v>0</v>
      </c>
      <c r="DG18">
        <v>712400</v>
      </c>
      <c r="DH18">
        <v>0</v>
      </c>
      <c r="DI18">
        <v>0</v>
      </c>
      <c r="DJ18">
        <v>0</v>
      </c>
      <c r="DK18">
        <v>164</v>
      </c>
      <c r="DL18">
        <v>164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3481</v>
      </c>
      <c r="DW18">
        <v>0</v>
      </c>
      <c r="DX18">
        <v>3481</v>
      </c>
      <c r="DY18">
        <v>4</v>
      </c>
      <c r="DZ18">
        <v>845699</v>
      </c>
    </row>
    <row r="19" spans="1:130">
      <c r="A19">
        <v>70933</v>
      </c>
      <c r="B19">
        <v>200112</v>
      </c>
      <c r="C19">
        <v>250630</v>
      </c>
      <c r="D19">
        <v>-187</v>
      </c>
      <c r="E19">
        <v>250443</v>
      </c>
      <c r="F19">
        <v>9711</v>
      </c>
      <c r="G19">
        <v>0</v>
      </c>
      <c r="H19">
        <v>7167</v>
      </c>
      <c r="I19">
        <v>239314</v>
      </c>
      <c r="J19">
        <v>23680</v>
      </c>
      <c r="K19">
        <v>279872</v>
      </c>
      <c r="L19">
        <v>60175</v>
      </c>
      <c r="M19">
        <v>-122546</v>
      </c>
      <c r="N19">
        <v>0</v>
      </c>
      <c r="O19">
        <v>0</v>
      </c>
      <c r="P19">
        <v>0</v>
      </c>
      <c r="Q19">
        <v>-122546</v>
      </c>
      <c r="R19">
        <v>-477200</v>
      </c>
      <c r="S19">
        <v>0</v>
      </c>
      <c r="T19">
        <v>-477200</v>
      </c>
      <c r="U19">
        <v>0</v>
      </c>
      <c r="V19">
        <v>0</v>
      </c>
      <c r="W19">
        <v>0</v>
      </c>
      <c r="X19">
        <v>0</v>
      </c>
      <c r="Y19">
        <v>-11251</v>
      </c>
      <c r="Z19">
        <v>0</v>
      </c>
      <c r="AA19">
        <v>-11251</v>
      </c>
      <c r="AB19">
        <v>-13287</v>
      </c>
      <c r="AC19">
        <v>-31</v>
      </c>
      <c r="AD19">
        <v>-151476</v>
      </c>
      <c r="AE19">
        <v>-164794</v>
      </c>
      <c r="AF19">
        <v>-283800</v>
      </c>
      <c r="AG19">
        <v>-458</v>
      </c>
      <c r="AH19">
        <v>23545</v>
      </c>
      <c r="AI19">
        <v>19026</v>
      </c>
      <c r="AJ19">
        <v>-426988</v>
      </c>
      <c r="AK19">
        <v>0</v>
      </c>
      <c r="AL19">
        <v>-19026</v>
      </c>
      <c r="AM19">
        <v>32</v>
      </c>
      <c r="AN19">
        <v>-2</v>
      </c>
      <c r="AO19">
        <v>-445984</v>
      </c>
      <c r="AP19">
        <v>0</v>
      </c>
      <c r="AQ19">
        <v>0</v>
      </c>
      <c r="AR19">
        <v>-445984</v>
      </c>
      <c r="AS19">
        <v>0</v>
      </c>
      <c r="AT19">
        <v>-445984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200030</v>
      </c>
      <c r="BP19">
        <v>90591</v>
      </c>
      <c r="BQ19">
        <v>0</v>
      </c>
      <c r="BR19">
        <v>0</v>
      </c>
      <c r="BS19">
        <v>0</v>
      </c>
      <c r="BT19">
        <v>90591</v>
      </c>
      <c r="BU19">
        <v>2205993</v>
      </c>
      <c r="BV19">
        <v>30652</v>
      </c>
      <c r="BW19">
        <v>3007392</v>
      </c>
      <c r="BX19">
        <v>0</v>
      </c>
      <c r="BY19">
        <v>8984</v>
      </c>
      <c r="BZ19">
        <v>947</v>
      </c>
      <c r="CA19">
        <v>0</v>
      </c>
      <c r="CB19">
        <v>126534</v>
      </c>
      <c r="CC19">
        <v>5380502</v>
      </c>
      <c r="CD19">
        <v>5671123</v>
      </c>
      <c r="CE19">
        <v>16087</v>
      </c>
      <c r="CF19">
        <v>0</v>
      </c>
      <c r="CG19">
        <v>51861</v>
      </c>
      <c r="CH19">
        <v>0</v>
      </c>
      <c r="CI19">
        <v>5008</v>
      </c>
      <c r="CJ19">
        <v>72956</v>
      </c>
      <c r="CK19">
        <v>0</v>
      </c>
      <c r="CL19">
        <v>30861</v>
      </c>
      <c r="CM19">
        <v>23111</v>
      </c>
      <c r="CN19">
        <v>53972</v>
      </c>
      <c r="CO19">
        <v>50863</v>
      </c>
      <c r="CP19">
        <v>55086</v>
      </c>
      <c r="CQ19">
        <v>105949</v>
      </c>
      <c r="CR19">
        <v>5904000</v>
      </c>
      <c r="CS19">
        <v>0</v>
      </c>
      <c r="CT19">
        <v>0</v>
      </c>
      <c r="CU19">
        <v>0</v>
      </c>
      <c r="CV19">
        <v>0</v>
      </c>
      <c r="CW19">
        <v>1081031</v>
      </c>
      <c r="CX19">
        <v>1081031</v>
      </c>
      <c r="CY19">
        <v>0</v>
      </c>
      <c r="CZ19">
        <v>4791400</v>
      </c>
      <c r="DA19">
        <v>0</v>
      </c>
      <c r="DB19">
        <v>4791400</v>
      </c>
      <c r="DC19">
        <v>600</v>
      </c>
      <c r="DD19">
        <v>0</v>
      </c>
      <c r="DE19">
        <v>600</v>
      </c>
      <c r="DF19">
        <v>0</v>
      </c>
      <c r="DG19">
        <v>4792000</v>
      </c>
      <c r="DH19">
        <v>0</v>
      </c>
      <c r="DI19">
        <v>0</v>
      </c>
      <c r="DJ19">
        <v>0</v>
      </c>
      <c r="DK19">
        <v>3205</v>
      </c>
      <c r="DL19">
        <v>3205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26410</v>
      </c>
      <c r="DW19">
        <v>0</v>
      </c>
      <c r="DX19">
        <v>26410</v>
      </c>
      <c r="DY19">
        <v>1354</v>
      </c>
      <c r="DZ19">
        <v>5904000</v>
      </c>
    </row>
    <row r="20" spans="1:130">
      <c r="A20">
        <v>70934</v>
      </c>
      <c r="B20">
        <v>200112</v>
      </c>
      <c r="C20">
        <v>202867</v>
      </c>
      <c r="D20">
        <v>-167</v>
      </c>
      <c r="E20">
        <v>202700</v>
      </c>
      <c r="F20">
        <v>10917</v>
      </c>
      <c r="G20">
        <v>0</v>
      </c>
      <c r="H20">
        <v>7494</v>
      </c>
      <c r="I20">
        <v>236734</v>
      </c>
      <c r="J20">
        <v>24032</v>
      </c>
      <c r="K20">
        <v>279177</v>
      </c>
      <c r="L20">
        <v>61524</v>
      </c>
      <c r="M20">
        <v>-115554</v>
      </c>
      <c r="N20">
        <v>0</v>
      </c>
      <c r="O20">
        <v>200</v>
      </c>
      <c r="P20">
        <v>0</v>
      </c>
      <c r="Q20">
        <v>-115354</v>
      </c>
      <c r="R20">
        <v>-442000</v>
      </c>
      <c r="S20">
        <v>0</v>
      </c>
      <c r="T20">
        <v>-442000</v>
      </c>
      <c r="U20">
        <v>0</v>
      </c>
      <c r="V20">
        <v>0</v>
      </c>
      <c r="W20">
        <v>0</v>
      </c>
      <c r="X20">
        <v>0</v>
      </c>
      <c r="Y20">
        <v>-9916</v>
      </c>
      <c r="Z20">
        <v>0</v>
      </c>
      <c r="AA20">
        <v>-9916</v>
      </c>
      <c r="AB20">
        <v>-12757</v>
      </c>
      <c r="AC20">
        <v>-295</v>
      </c>
      <c r="AD20">
        <v>-150181</v>
      </c>
      <c r="AE20">
        <v>-163233</v>
      </c>
      <c r="AF20">
        <v>-282441</v>
      </c>
      <c r="AG20">
        <v>111</v>
      </c>
      <c r="AH20">
        <v>23058</v>
      </c>
      <c r="AI20">
        <v>18082</v>
      </c>
      <c r="AJ20">
        <v>-428292</v>
      </c>
      <c r="AK20">
        <v>0</v>
      </c>
      <c r="AL20">
        <v>-18082</v>
      </c>
      <c r="AM20">
        <v>5</v>
      </c>
      <c r="AN20">
        <v>-2</v>
      </c>
      <c r="AO20">
        <v>-446371</v>
      </c>
      <c r="AP20">
        <v>0</v>
      </c>
      <c r="AQ20">
        <v>0</v>
      </c>
      <c r="AR20">
        <v>-446371</v>
      </c>
      <c r="AS20">
        <v>0</v>
      </c>
      <c r="AT20">
        <v>-446371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206208</v>
      </c>
      <c r="BP20">
        <v>95839</v>
      </c>
      <c r="BQ20">
        <v>0</v>
      </c>
      <c r="BR20">
        <v>0</v>
      </c>
      <c r="BS20">
        <v>0</v>
      </c>
      <c r="BT20">
        <v>95839</v>
      </c>
      <c r="BU20">
        <v>2162779</v>
      </c>
      <c r="BV20">
        <v>32078</v>
      </c>
      <c r="BW20">
        <v>2974222</v>
      </c>
      <c r="BX20">
        <v>0</v>
      </c>
      <c r="BY20">
        <v>7470</v>
      </c>
      <c r="BZ20">
        <v>1019</v>
      </c>
      <c r="CA20">
        <v>0</v>
      </c>
      <c r="CB20">
        <v>129326</v>
      </c>
      <c r="CC20">
        <v>5306894</v>
      </c>
      <c r="CD20">
        <v>5608941</v>
      </c>
      <c r="CE20">
        <v>12281</v>
      </c>
      <c r="CF20">
        <v>0</v>
      </c>
      <c r="CG20">
        <v>57423</v>
      </c>
      <c r="CH20">
        <v>0</v>
      </c>
      <c r="CI20">
        <v>4882</v>
      </c>
      <c r="CJ20">
        <v>74586</v>
      </c>
      <c r="CK20">
        <v>0</v>
      </c>
      <c r="CL20">
        <v>28197</v>
      </c>
      <c r="CM20">
        <v>21800</v>
      </c>
      <c r="CN20">
        <v>49997</v>
      </c>
      <c r="CO20">
        <v>49264</v>
      </c>
      <c r="CP20">
        <v>58047</v>
      </c>
      <c r="CQ20">
        <v>107311</v>
      </c>
      <c r="CR20">
        <v>5840835</v>
      </c>
      <c r="CS20">
        <v>0</v>
      </c>
      <c r="CT20">
        <v>0</v>
      </c>
      <c r="CU20">
        <v>0</v>
      </c>
      <c r="CV20">
        <v>0</v>
      </c>
      <c r="CW20">
        <v>1061876</v>
      </c>
      <c r="CX20">
        <v>1061876</v>
      </c>
      <c r="CY20">
        <v>0</v>
      </c>
      <c r="CZ20">
        <v>4749000</v>
      </c>
      <c r="DA20">
        <v>0</v>
      </c>
      <c r="DB20">
        <v>4749000</v>
      </c>
      <c r="DC20">
        <v>600</v>
      </c>
      <c r="DD20">
        <v>0</v>
      </c>
      <c r="DE20">
        <v>600</v>
      </c>
      <c r="DF20">
        <v>0</v>
      </c>
      <c r="DG20">
        <v>4749600</v>
      </c>
      <c r="DH20">
        <v>0</v>
      </c>
      <c r="DI20">
        <v>0</v>
      </c>
      <c r="DJ20">
        <v>0</v>
      </c>
      <c r="DK20">
        <v>3256</v>
      </c>
      <c r="DL20">
        <v>3256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26098</v>
      </c>
      <c r="DW20">
        <v>0</v>
      </c>
      <c r="DX20">
        <v>26098</v>
      </c>
      <c r="DY20">
        <v>5</v>
      </c>
      <c r="DZ20">
        <v>5840835</v>
      </c>
    </row>
    <row r="21" spans="1:130">
      <c r="A21">
        <v>70941</v>
      </c>
      <c r="B21">
        <v>200112</v>
      </c>
      <c r="C21">
        <v>0</v>
      </c>
      <c r="D21">
        <v>0</v>
      </c>
      <c r="E21">
        <v>0</v>
      </c>
      <c r="F21">
        <v>0</v>
      </c>
      <c r="G21">
        <v>0</v>
      </c>
      <c r="H21">
        <v>2374</v>
      </c>
      <c r="I21">
        <v>70257</v>
      </c>
      <c r="J21">
        <v>0</v>
      </c>
      <c r="K21">
        <v>72631</v>
      </c>
      <c r="L21">
        <v>0</v>
      </c>
      <c r="M21">
        <v>-55925</v>
      </c>
      <c r="N21">
        <v>45</v>
      </c>
      <c r="O21">
        <v>-292</v>
      </c>
      <c r="P21">
        <v>-101</v>
      </c>
      <c r="Q21">
        <v>-56273</v>
      </c>
      <c r="R21">
        <v>-15626</v>
      </c>
      <c r="S21">
        <v>-577</v>
      </c>
      <c r="T21">
        <v>-16203</v>
      </c>
      <c r="U21">
        <v>-4953</v>
      </c>
      <c r="V21">
        <v>93913</v>
      </c>
      <c r="W21">
        <v>88960</v>
      </c>
      <c r="X21">
        <v>0</v>
      </c>
      <c r="Y21">
        <v>-2971</v>
      </c>
      <c r="Z21">
        <v>0</v>
      </c>
      <c r="AA21">
        <v>-2971</v>
      </c>
      <c r="AB21">
        <v>-1012</v>
      </c>
      <c r="AC21">
        <v>-9</v>
      </c>
      <c r="AD21">
        <v>-176</v>
      </c>
      <c r="AE21">
        <v>-1197</v>
      </c>
      <c r="AF21">
        <v>-86400</v>
      </c>
      <c r="AG21">
        <v>324</v>
      </c>
      <c r="AH21">
        <v>1129</v>
      </c>
      <c r="AI21">
        <v>920</v>
      </c>
      <c r="AJ21">
        <v>920</v>
      </c>
      <c r="AK21">
        <v>0</v>
      </c>
      <c r="AL21">
        <v>-920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111706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517059</v>
      </c>
      <c r="BV21">
        <v>304919</v>
      </c>
      <c r="BW21">
        <v>588976</v>
      </c>
      <c r="BX21">
        <v>0</v>
      </c>
      <c r="BY21">
        <v>3597</v>
      </c>
      <c r="BZ21">
        <v>90</v>
      </c>
      <c r="CA21">
        <v>0</v>
      </c>
      <c r="CB21">
        <v>0</v>
      </c>
      <c r="CC21">
        <v>1414641</v>
      </c>
      <c r="CD21">
        <v>1526347</v>
      </c>
      <c r="CE21">
        <v>0</v>
      </c>
      <c r="CF21">
        <v>0</v>
      </c>
      <c r="CG21">
        <v>0</v>
      </c>
      <c r="CH21">
        <v>0</v>
      </c>
      <c r="CI21">
        <v>915</v>
      </c>
      <c r="CJ21">
        <v>915</v>
      </c>
      <c r="CK21">
        <v>2809</v>
      </c>
      <c r="CL21">
        <v>438</v>
      </c>
      <c r="CM21">
        <v>0</v>
      </c>
      <c r="CN21">
        <v>3247</v>
      </c>
      <c r="CO21">
        <v>9878</v>
      </c>
      <c r="CP21">
        <v>3965</v>
      </c>
      <c r="CQ21">
        <v>13843</v>
      </c>
      <c r="CR21">
        <v>1544352</v>
      </c>
      <c r="CS21">
        <v>0</v>
      </c>
      <c r="CT21">
        <v>0</v>
      </c>
      <c r="CU21">
        <v>0</v>
      </c>
      <c r="CV21">
        <v>0</v>
      </c>
      <c r="CW21">
        <v>107386</v>
      </c>
      <c r="CX21">
        <v>107386</v>
      </c>
      <c r="CY21">
        <v>0</v>
      </c>
      <c r="CZ21">
        <v>1228967</v>
      </c>
      <c r="DA21">
        <v>0</v>
      </c>
      <c r="DB21">
        <v>1228967</v>
      </c>
      <c r="DC21">
        <v>1864</v>
      </c>
      <c r="DD21">
        <v>0</v>
      </c>
      <c r="DE21">
        <v>1864</v>
      </c>
      <c r="DF21">
        <v>202421</v>
      </c>
      <c r="DG21">
        <v>1433252</v>
      </c>
      <c r="DH21">
        <v>0</v>
      </c>
      <c r="DI21">
        <v>0</v>
      </c>
      <c r="DJ21">
        <v>0</v>
      </c>
      <c r="DK21">
        <v>200</v>
      </c>
      <c r="DL21">
        <v>200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315</v>
      </c>
      <c r="DT21">
        <v>0</v>
      </c>
      <c r="DU21">
        <v>0</v>
      </c>
      <c r="DV21">
        <v>3199</v>
      </c>
      <c r="DW21">
        <v>0</v>
      </c>
      <c r="DX21">
        <v>3514</v>
      </c>
      <c r="DY21">
        <v>0</v>
      </c>
      <c r="DZ21">
        <v>1544352</v>
      </c>
    </row>
    <row r="22" spans="1:130">
      <c r="A22">
        <v>71036</v>
      </c>
      <c r="B22">
        <v>200112</v>
      </c>
      <c r="C22">
        <v>0</v>
      </c>
      <c r="D22">
        <v>0</v>
      </c>
      <c r="E22">
        <v>0</v>
      </c>
      <c r="F22">
        <v>0</v>
      </c>
      <c r="G22">
        <v>0</v>
      </c>
      <c r="H22">
        <v>132</v>
      </c>
      <c r="I22">
        <v>14402</v>
      </c>
      <c r="J22">
        <v>0</v>
      </c>
      <c r="K22">
        <v>14534</v>
      </c>
      <c r="L22">
        <v>0</v>
      </c>
      <c r="M22">
        <v>-10894</v>
      </c>
      <c r="N22">
        <v>-259</v>
      </c>
      <c r="O22">
        <v>0</v>
      </c>
      <c r="P22">
        <v>0</v>
      </c>
      <c r="Q22">
        <v>-11153</v>
      </c>
      <c r="R22">
        <v>-3364</v>
      </c>
      <c r="S22">
        <v>0</v>
      </c>
      <c r="T22">
        <v>-3364</v>
      </c>
      <c r="U22">
        <v>-302</v>
      </c>
      <c r="V22">
        <v>-1800</v>
      </c>
      <c r="W22">
        <v>-2102</v>
      </c>
      <c r="X22">
        <v>0</v>
      </c>
      <c r="Y22">
        <v>-1780</v>
      </c>
      <c r="Z22">
        <v>0</v>
      </c>
      <c r="AA22">
        <v>-1780</v>
      </c>
      <c r="AB22">
        <v>-248</v>
      </c>
      <c r="AC22">
        <v>-16</v>
      </c>
      <c r="AD22">
        <v>-2529</v>
      </c>
      <c r="AE22">
        <v>-2793</v>
      </c>
      <c r="AF22">
        <v>-16716</v>
      </c>
      <c r="AG22">
        <v>104</v>
      </c>
      <c r="AH22">
        <v>264</v>
      </c>
      <c r="AI22">
        <v>542</v>
      </c>
      <c r="AJ22">
        <v>-22464</v>
      </c>
      <c r="AK22">
        <v>0</v>
      </c>
      <c r="AL22">
        <v>-542</v>
      </c>
      <c r="AM22">
        <v>0</v>
      </c>
      <c r="AN22">
        <v>0</v>
      </c>
      <c r="AO22">
        <v>-23006</v>
      </c>
      <c r="AP22">
        <v>0</v>
      </c>
      <c r="AQ22">
        <v>0</v>
      </c>
      <c r="AR22">
        <v>-23006</v>
      </c>
      <c r="AS22">
        <v>0</v>
      </c>
      <c r="AT22">
        <v>-23006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7955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90103</v>
      </c>
      <c r="BV22">
        <v>63633</v>
      </c>
      <c r="BW22">
        <v>124052</v>
      </c>
      <c r="BX22">
        <v>0</v>
      </c>
      <c r="BY22">
        <v>667</v>
      </c>
      <c r="BZ22">
        <v>0</v>
      </c>
      <c r="CA22">
        <v>0</v>
      </c>
      <c r="CB22">
        <v>11690</v>
      </c>
      <c r="CC22">
        <v>290145</v>
      </c>
      <c r="CD22">
        <v>298100</v>
      </c>
      <c r="CE22">
        <v>0</v>
      </c>
      <c r="CF22">
        <v>0</v>
      </c>
      <c r="CG22">
        <v>310</v>
      </c>
      <c r="CH22">
        <v>0</v>
      </c>
      <c r="CI22">
        <v>155</v>
      </c>
      <c r="CJ22">
        <v>465</v>
      </c>
      <c r="CK22">
        <v>560</v>
      </c>
      <c r="CL22">
        <v>48</v>
      </c>
      <c r="CM22">
        <v>0</v>
      </c>
      <c r="CN22">
        <v>608</v>
      </c>
      <c r="CO22">
        <v>1997</v>
      </c>
      <c r="CP22">
        <v>621</v>
      </c>
      <c r="CQ22">
        <v>2618</v>
      </c>
      <c r="CR22">
        <v>301791</v>
      </c>
      <c r="CS22">
        <v>0</v>
      </c>
      <c r="CT22">
        <v>0</v>
      </c>
      <c r="CU22">
        <v>0</v>
      </c>
      <c r="CV22">
        <v>0</v>
      </c>
      <c r="CW22">
        <v>24977</v>
      </c>
      <c r="CX22">
        <v>24977</v>
      </c>
      <c r="CY22">
        <v>0</v>
      </c>
      <c r="CZ22">
        <v>257672</v>
      </c>
      <c r="DA22">
        <v>0</v>
      </c>
      <c r="DB22">
        <v>257672</v>
      </c>
      <c r="DC22">
        <v>1100</v>
      </c>
      <c r="DD22">
        <v>0</v>
      </c>
      <c r="DE22">
        <v>1100</v>
      </c>
      <c r="DF22">
        <v>17824</v>
      </c>
      <c r="DG22">
        <v>276596</v>
      </c>
      <c r="DH22">
        <v>0</v>
      </c>
      <c r="DI22">
        <v>0</v>
      </c>
      <c r="DJ22">
        <v>0</v>
      </c>
      <c r="DK22">
        <v>150</v>
      </c>
      <c r="DL22">
        <v>150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68</v>
      </c>
      <c r="DW22">
        <v>0</v>
      </c>
      <c r="DX22">
        <v>68</v>
      </c>
      <c r="DY22">
        <v>0</v>
      </c>
      <c r="DZ22">
        <v>301791</v>
      </c>
    </row>
    <row r="23" spans="1:130">
      <c r="A23">
        <v>71044</v>
      </c>
      <c r="B23">
        <v>200112</v>
      </c>
      <c r="C23">
        <v>725773</v>
      </c>
      <c r="D23">
        <v>-354</v>
      </c>
      <c r="E23">
        <v>725419</v>
      </c>
      <c r="F23">
        <v>28712</v>
      </c>
      <c r="G23">
        <v>0</v>
      </c>
      <c r="H23">
        <v>9843</v>
      </c>
      <c r="I23">
        <v>298587</v>
      </c>
      <c r="J23">
        <v>13713</v>
      </c>
      <c r="K23">
        <v>350855</v>
      </c>
      <c r="L23">
        <v>84186</v>
      </c>
      <c r="M23">
        <v>-127727</v>
      </c>
      <c r="N23">
        <v>0</v>
      </c>
      <c r="O23">
        <v>-200</v>
      </c>
      <c r="P23">
        <v>0</v>
      </c>
      <c r="Q23">
        <v>-127927</v>
      </c>
      <c r="R23">
        <v>-1062200</v>
      </c>
      <c r="S23">
        <v>0</v>
      </c>
      <c r="T23">
        <v>-1062200</v>
      </c>
      <c r="U23">
        <v>0</v>
      </c>
      <c r="V23">
        <v>0</v>
      </c>
      <c r="W23">
        <v>0</v>
      </c>
      <c r="X23">
        <v>0</v>
      </c>
      <c r="Y23">
        <v>-29615</v>
      </c>
      <c r="Z23">
        <v>0</v>
      </c>
      <c r="AA23">
        <v>-29615</v>
      </c>
      <c r="AB23">
        <v>-14522</v>
      </c>
      <c r="AC23">
        <v>-500</v>
      </c>
      <c r="AD23">
        <v>-140724</v>
      </c>
      <c r="AE23">
        <v>-155746</v>
      </c>
      <c r="AF23">
        <v>-251868</v>
      </c>
      <c r="AG23">
        <v>-3057</v>
      </c>
      <c r="AH23">
        <v>18261</v>
      </c>
      <c r="AI23">
        <v>-7259</v>
      </c>
      <c r="AJ23">
        <v>-458951</v>
      </c>
      <c r="AK23">
        <v>0</v>
      </c>
      <c r="AL23">
        <v>7259</v>
      </c>
      <c r="AM23">
        <v>19</v>
      </c>
      <c r="AN23">
        <v>-70</v>
      </c>
      <c r="AO23">
        <v>-451743</v>
      </c>
      <c r="AP23">
        <v>0</v>
      </c>
      <c r="AQ23">
        <v>0</v>
      </c>
      <c r="AR23">
        <v>-451743</v>
      </c>
      <c r="AS23">
        <v>0</v>
      </c>
      <c r="AT23">
        <v>-451743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209921</v>
      </c>
      <c r="BP23">
        <v>111960</v>
      </c>
      <c r="BQ23">
        <v>0</v>
      </c>
      <c r="BR23">
        <v>0</v>
      </c>
      <c r="BS23">
        <v>0</v>
      </c>
      <c r="BT23">
        <v>111960</v>
      </c>
      <c r="BU23">
        <v>2121615</v>
      </c>
      <c r="BV23">
        <v>29236</v>
      </c>
      <c r="BW23">
        <v>4496349</v>
      </c>
      <c r="BX23">
        <v>0</v>
      </c>
      <c r="BY23">
        <v>3162</v>
      </c>
      <c r="BZ23">
        <v>0</v>
      </c>
      <c r="CA23">
        <v>0</v>
      </c>
      <c r="CB23">
        <v>155992</v>
      </c>
      <c r="CC23">
        <v>6806354</v>
      </c>
      <c r="CD23">
        <v>7128235</v>
      </c>
      <c r="CE23">
        <v>37907</v>
      </c>
      <c r="CF23">
        <v>0</v>
      </c>
      <c r="CG23">
        <v>70752</v>
      </c>
      <c r="CH23">
        <v>0</v>
      </c>
      <c r="CI23">
        <v>4677</v>
      </c>
      <c r="CJ23">
        <v>113336</v>
      </c>
      <c r="CK23">
        <v>0</v>
      </c>
      <c r="CL23">
        <v>36930</v>
      </c>
      <c r="CM23">
        <v>16271</v>
      </c>
      <c r="CN23">
        <v>53201</v>
      </c>
      <c r="CO23">
        <v>81763</v>
      </c>
      <c r="CP23">
        <v>103602</v>
      </c>
      <c r="CQ23">
        <v>185365</v>
      </c>
      <c r="CR23">
        <v>7480137</v>
      </c>
      <c r="CS23">
        <v>0</v>
      </c>
      <c r="CT23">
        <v>0</v>
      </c>
      <c r="CU23">
        <v>0</v>
      </c>
      <c r="CV23">
        <v>0</v>
      </c>
      <c r="CW23">
        <v>990972</v>
      </c>
      <c r="CX23">
        <v>990972</v>
      </c>
      <c r="CY23">
        <v>0</v>
      </c>
      <c r="CZ23">
        <v>6458000</v>
      </c>
      <c r="DA23">
        <v>0</v>
      </c>
      <c r="DB23">
        <v>6458000</v>
      </c>
      <c r="DC23">
        <v>2300</v>
      </c>
      <c r="DD23">
        <v>0</v>
      </c>
      <c r="DE23">
        <v>2300</v>
      </c>
      <c r="DF23">
        <v>0</v>
      </c>
      <c r="DG23">
        <v>6460300</v>
      </c>
      <c r="DH23">
        <v>0</v>
      </c>
      <c r="DI23">
        <v>0</v>
      </c>
      <c r="DJ23">
        <v>0</v>
      </c>
      <c r="DK23">
        <v>844</v>
      </c>
      <c r="DL23">
        <v>844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25931</v>
      </c>
      <c r="DW23">
        <v>0</v>
      </c>
      <c r="DX23">
        <v>25931</v>
      </c>
      <c r="DY23">
        <v>2090</v>
      </c>
      <c r="DZ23">
        <v>7480137</v>
      </c>
    </row>
    <row r="24" spans="1:130">
      <c r="A24">
        <v>71046</v>
      </c>
      <c r="B24">
        <v>200112</v>
      </c>
      <c r="C24">
        <v>1174453</v>
      </c>
      <c r="D24">
        <v>0</v>
      </c>
      <c r="E24">
        <v>1174453</v>
      </c>
      <c r="F24">
        <v>119008</v>
      </c>
      <c r="G24">
        <v>1211</v>
      </c>
      <c r="H24">
        <v>35524</v>
      </c>
      <c r="I24">
        <v>711666</v>
      </c>
      <c r="J24">
        <v>0</v>
      </c>
      <c r="K24">
        <v>867409</v>
      </c>
      <c r="L24">
        <v>0</v>
      </c>
      <c r="M24">
        <v>-207982</v>
      </c>
      <c r="N24">
        <v>0</v>
      </c>
      <c r="O24">
        <v>-11623</v>
      </c>
      <c r="P24">
        <v>0</v>
      </c>
      <c r="Q24">
        <v>-219605</v>
      </c>
      <c r="R24">
        <v>-1257418</v>
      </c>
      <c r="S24">
        <v>0</v>
      </c>
      <c r="T24">
        <v>-1257418</v>
      </c>
      <c r="U24">
        <v>49618</v>
      </c>
      <c r="V24">
        <v>-104015</v>
      </c>
      <c r="W24">
        <v>-54397</v>
      </c>
      <c r="X24">
        <v>0</v>
      </c>
      <c r="Y24">
        <v>-42866</v>
      </c>
      <c r="Z24">
        <v>0</v>
      </c>
      <c r="AA24">
        <v>-42866</v>
      </c>
      <c r="AB24">
        <v>-19449</v>
      </c>
      <c r="AC24">
        <v>-21656</v>
      </c>
      <c r="AD24">
        <v>-115871</v>
      </c>
      <c r="AE24">
        <v>-156976</v>
      </c>
      <c r="AF24">
        <v>-157418</v>
      </c>
      <c r="AG24">
        <v>14916</v>
      </c>
      <c r="AH24">
        <v>-22739</v>
      </c>
      <c r="AI24">
        <v>-57505</v>
      </c>
      <c r="AJ24">
        <v>87854</v>
      </c>
      <c r="AK24">
        <v>0</v>
      </c>
      <c r="AL24">
        <v>57505</v>
      </c>
      <c r="AM24">
        <v>0</v>
      </c>
      <c r="AN24">
        <v>0</v>
      </c>
      <c r="AO24">
        <v>145359</v>
      </c>
      <c r="AP24">
        <v>0</v>
      </c>
      <c r="AQ24">
        <v>0</v>
      </c>
      <c r="AR24">
        <v>145359</v>
      </c>
      <c r="AS24">
        <v>0</v>
      </c>
      <c r="AT24">
        <v>145359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738994</v>
      </c>
      <c r="BP24">
        <v>658685</v>
      </c>
      <c r="BQ24">
        <v>0</v>
      </c>
      <c r="BR24">
        <v>0</v>
      </c>
      <c r="BS24">
        <v>0</v>
      </c>
      <c r="BT24">
        <v>658685</v>
      </c>
      <c r="BU24">
        <v>2401046</v>
      </c>
      <c r="BV24">
        <v>236242</v>
      </c>
      <c r="BW24">
        <v>11992680</v>
      </c>
      <c r="BX24">
        <v>0</v>
      </c>
      <c r="BY24">
        <v>5543</v>
      </c>
      <c r="BZ24">
        <v>960</v>
      </c>
      <c r="CA24">
        <v>168529</v>
      </c>
      <c r="CB24">
        <v>0</v>
      </c>
      <c r="CC24">
        <v>14805000</v>
      </c>
      <c r="CD24">
        <v>16202679</v>
      </c>
      <c r="CE24">
        <v>18409</v>
      </c>
      <c r="CF24">
        <v>0</v>
      </c>
      <c r="CG24">
        <v>43632</v>
      </c>
      <c r="CH24">
        <v>0</v>
      </c>
      <c r="CI24">
        <v>44508</v>
      </c>
      <c r="CJ24">
        <v>106549</v>
      </c>
      <c r="CK24">
        <v>725</v>
      </c>
      <c r="CL24">
        <v>15</v>
      </c>
      <c r="CM24">
        <v>0</v>
      </c>
      <c r="CN24">
        <v>740</v>
      </c>
      <c r="CO24">
        <v>211608</v>
      </c>
      <c r="CP24">
        <v>6439</v>
      </c>
      <c r="CQ24">
        <v>218047</v>
      </c>
      <c r="CR24">
        <v>16528015</v>
      </c>
      <c r="CS24">
        <v>118986</v>
      </c>
      <c r="CT24">
        <v>0</v>
      </c>
      <c r="CU24">
        <v>0</v>
      </c>
      <c r="CV24">
        <v>0</v>
      </c>
      <c r="CW24">
        <v>1570693</v>
      </c>
      <c r="CX24">
        <v>1689679</v>
      </c>
      <c r="CY24">
        <v>0</v>
      </c>
      <c r="CZ24">
        <v>14232666</v>
      </c>
      <c r="DA24">
        <v>0</v>
      </c>
      <c r="DB24">
        <v>14232666</v>
      </c>
      <c r="DC24">
        <v>20220</v>
      </c>
      <c r="DD24">
        <v>0</v>
      </c>
      <c r="DE24">
        <v>20220</v>
      </c>
      <c r="DF24">
        <v>147063</v>
      </c>
      <c r="DG24">
        <v>14399949</v>
      </c>
      <c r="DH24">
        <v>24259</v>
      </c>
      <c r="DI24">
        <v>0</v>
      </c>
      <c r="DJ24">
        <v>0</v>
      </c>
      <c r="DK24">
        <v>0</v>
      </c>
      <c r="DL24">
        <v>24259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347904</v>
      </c>
      <c r="DS24">
        <v>0</v>
      </c>
      <c r="DT24">
        <v>0</v>
      </c>
      <c r="DU24">
        <v>0</v>
      </c>
      <c r="DV24">
        <v>63659</v>
      </c>
      <c r="DW24">
        <v>0</v>
      </c>
      <c r="DX24">
        <v>411563</v>
      </c>
      <c r="DY24">
        <v>2565</v>
      </c>
      <c r="DZ24">
        <v>16528015</v>
      </c>
    </row>
    <row r="25" spans="1:130">
      <c r="A25">
        <v>71047</v>
      </c>
      <c r="B25">
        <v>200112</v>
      </c>
      <c r="C25">
        <v>0</v>
      </c>
      <c r="D25">
        <v>0</v>
      </c>
      <c r="E25">
        <v>0</v>
      </c>
      <c r="F25">
        <v>0</v>
      </c>
      <c r="G25">
        <v>0</v>
      </c>
      <c r="H25">
        <v>112</v>
      </c>
      <c r="I25">
        <v>15724</v>
      </c>
      <c r="J25">
        <v>0</v>
      </c>
      <c r="K25">
        <v>15836</v>
      </c>
      <c r="L25">
        <v>0</v>
      </c>
      <c r="M25">
        <v>-15043</v>
      </c>
      <c r="N25">
        <v>6</v>
      </c>
      <c r="O25">
        <v>-153</v>
      </c>
      <c r="P25">
        <v>0</v>
      </c>
      <c r="Q25">
        <v>-15190</v>
      </c>
      <c r="R25">
        <v>-173</v>
      </c>
      <c r="S25">
        <v>0</v>
      </c>
      <c r="T25">
        <v>-173</v>
      </c>
      <c r="U25">
        <v>-317</v>
      </c>
      <c r="V25">
        <v>20032</v>
      </c>
      <c r="W25">
        <v>19715</v>
      </c>
      <c r="X25">
        <v>0</v>
      </c>
      <c r="Y25">
        <v>-1314</v>
      </c>
      <c r="Z25">
        <v>0</v>
      </c>
      <c r="AA25">
        <v>-1314</v>
      </c>
      <c r="AB25">
        <v>-238</v>
      </c>
      <c r="AC25">
        <v>-28</v>
      </c>
      <c r="AD25">
        <v>-696</v>
      </c>
      <c r="AE25">
        <v>-962</v>
      </c>
      <c r="AF25">
        <v>-18139</v>
      </c>
      <c r="AG25">
        <v>109</v>
      </c>
      <c r="AH25">
        <v>118</v>
      </c>
      <c r="AI25">
        <v>241</v>
      </c>
      <c r="AJ25">
        <v>241</v>
      </c>
      <c r="AK25">
        <v>0</v>
      </c>
      <c r="AL25">
        <v>-241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11214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108530</v>
      </c>
      <c r="BV25">
        <v>66568</v>
      </c>
      <c r="BW25">
        <v>138796</v>
      </c>
      <c r="BX25">
        <v>0</v>
      </c>
      <c r="BY25">
        <v>236</v>
      </c>
      <c r="BZ25">
        <v>0</v>
      </c>
      <c r="CA25">
        <v>0</v>
      </c>
      <c r="CB25">
        <v>0</v>
      </c>
      <c r="CC25">
        <v>314130</v>
      </c>
      <c r="CD25">
        <v>325344</v>
      </c>
      <c r="CE25">
        <v>0</v>
      </c>
      <c r="CF25">
        <v>0</v>
      </c>
      <c r="CG25">
        <v>179</v>
      </c>
      <c r="CH25">
        <v>0</v>
      </c>
      <c r="CI25">
        <v>44</v>
      </c>
      <c r="CJ25">
        <v>223</v>
      </c>
      <c r="CK25">
        <v>561</v>
      </c>
      <c r="CL25">
        <v>47</v>
      </c>
      <c r="CM25">
        <v>0</v>
      </c>
      <c r="CN25">
        <v>608</v>
      </c>
      <c r="CO25">
        <v>2254</v>
      </c>
      <c r="CP25">
        <v>1106</v>
      </c>
      <c r="CQ25">
        <v>3360</v>
      </c>
      <c r="CR25">
        <v>329535</v>
      </c>
      <c r="CS25">
        <v>0</v>
      </c>
      <c r="CT25">
        <v>0</v>
      </c>
      <c r="CU25">
        <v>0</v>
      </c>
      <c r="CV25">
        <v>0</v>
      </c>
      <c r="CW25">
        <v>26914</v>
      </c>
      <c r="CX25">
        <v>26914</v>
      </c>
      <c r="CY25">
        <v>0</v>
      </c>
      <c r="CZ25">
        <v>268064</v>
      </c>
      <c r="DA25">
        <v>0</v>
      </c>
      <c r="DB25">
        <v>268064</v>
      </c>
      <c r="DC25">
        <v>798</v>
      </c>
      <c r="DD25">
        <v>0</v>
      </c>
      <c r="DE25">
        <v>798</v>
      </c>
      <c r="DF25">
        <v>33311</v>
      </c>
      <c r="DG25">
        <v>302173</v>
      </c>
      <c r="DH25">
        <v>141</v>
      </c>
      <c r="DI25">
        <v>0</v>
      </c>
      <c r="DJ25">
        <v>0</v>
      </c>
      <c r="DK25">
        <v>150</v>
      </c>
      <c r="DL25">
        <v>291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157</v>
      </c>
      <c r="DW25">
        <v>0</v>
      </c>
      <c r="DX25">
        <v>157</v>
      </c>
      <c r="DY25">
        <v>0</v>
      </c>
      <c r="DZ25">
        <v>329535</v>
      </c>
    </row>
    <row r="26" spans="1:130">
      <c r="A26">
        <v>71071</v>
      </c>
      <c r="B26">
        <v>200112</v>
      </c>
      <c r="C26">
        <v>0</v>
      </c>
      <c r="D26">
        <v>0</v>
      </c>
      <c r="E26">
        <v>0</v>
      </c>
      <c r="F26">
        <v>48584</v>
      </c>
      <c r="G26">
        <v>25381</v>
      </c>
      <c r="H26">
        <v>44229</v>
      </c>
      <c r="I26">
        <v>1050265</v>
      </c>
      <c r="J26">
        <v>0</v>
      </c>
      <c r="K26">
        <v>1168459</v>
      </c>
      <c r="L26">
        <v>0</v>
      </c>
      <c r="M26">
        <v>-656993</v>
      </c>
      <c r="N26">
        <v>0</v>
      </c>
      <c r="O26">
        <v>-14129</v>
      </c>
      <c r="P26">
        <v>0</v>
      </c>
      <c r="Q26">
        <v>-671122</v>
      </c>
      <c r="R26">
        <v>-213229</v>
      </c>
      <c r="S26">
        <v>0</v>
      </c>
      <c r="T26">
        <v>-213229</v>
      </c>
      <c r="U26">
        <v>0</v>
      </c>
      <c r="V26">
        <v>0</v>
      </c>
      <c r="W26">
        <v>0</v>
      </c>
      <c r="X26">
        <v>0</v>
      </c>
      <c r="Y26">
        <v>-4245</v>
      </c>
      <c r="Z26">
        <v>0</v>
      </c>
      <c r="AA26">
        <v>-4245</v>
      </c>
      <c r="AB26">
        <v>-15595</v>
      </c>
      <c r="AC26">
        <v>-603</v>
      </c>
      <c r="AD26">
        <v>-800480</v>
      </c>
      <c r="AE26">
        <v>-816678</v>
      </c>
      <c r="AF26">
        <v>-478401</v>
      </c>
      <c r="AG26">
        <v>24301</v>
      </c>
      <c r="AH26">
        <v>74262</v>
      </c>
      <c r="AI26">
        <v>3621</v>
      </c>
      <c r="AJ26">
        <v>-913032</v>
      </c>
      <c r="AK26">
        <v>0</v>
      </c>
      <c r="AL26">
        <v>-3621</v>
      </c>
      <c r="AM26">
        <v>0</v>
      </c>
      <c r="AN26">
        <v>0</v>
      </c>
      <c r="AO26">
        <v>-916653</v>
      </c>
      <c r="AP26">
        <v>0</v>
      </c>
      <c r="AQ26">
        <v>0</v>
      </c>
      <c r="AR26">
        <v>-916653</v>
      </c>
      <c r="AS26">
        <v>0</v>
      </c>
      <c r="AT26">
        <v>-916653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993800</v>
      </c>
      <c r="BP26">
        <v>277825</v>
      </c>
      <c r="BQ26">
        <v>220000</v>
      </c>
      <c r="BR26">
        <v>98959</v>
      </c>
      <c r="BS26">
        <v>0</v>
      </c>
      <c r="BT26">
        <v>596784</v>
      </c>
      <c r="BU26">
        <v>2575476</v>
      </c>
      <c r="BV26">
        <v>3654781</v>
      </c>
      <c r="BW26">
        <v>11875975</v>
      </c>
      <c r="BX26">
        <v>0</v>
      </c>
      <c r="BY26">
        <v>82630</v>
      </c>
      <c r="BZ26">
        <v>0</v>
      </c>
      <c r="CA26">
        <v>0</v>
      </c>
      <c r="CB26">
        <v>208471</v>
      </c>
      <c r="CC26">
        <v>18397333</v>
      </c>
      <c r="CD26">
        <v>19987917</v>
      </c>
      <c r="CE26">
        <v>0</v>
      </c>
      <c r="CF26">
        <v>0</v>
      </c>
      <c r="CG26">
        <v>34048</v>
      </c>
      <c r="CH26">
        <v>0</v>
      </c>
      <c r="CI26">
        <v>104563</v>
      </c>
      <c r="CJ26">
        <v>138611</v>
      </c>
      <c r="CK26">
        <v>3938</v>
      </c>
      <c r="CL26">
        <v>119085</v>
      </c>
      <c r="CM26">
        <v>0</v>
      </c>
      <c r="CN26">
        <v>123023</v>
      </c>
      <c r="CO26">
        <v>358622</v>
      </c>
      <c r="CP26">
        <v>36435</v>
      </c>
      <c r="CQ26">
        <v>395057</v>
      </c>
      <c r="CR26">
        <v>20644608</v>
      </c>
      <c r="CS26">
        <v>0</v>
      </c>
      <c r="CT26">
        <v>726203</v>
      </c>
      <c r="CU26">
        <v>1498704</v>
      </c>
      <c r="CV26">
        <v>2224907</v>
      </c>
      <c r="CW26">
        <v>0</v>
      </c>
      <c r="CX26">
        <v>2224907</v>
      </c>
      <c r="CY26">
        <v>0</v>
      </c>
      <c r="CZ26">
        <v>18204671</v>
      </c>
      <c r="DA26">
        <v>0</v>
      </c>
      <c r="DB26">
        <v>18204671</v>
      </c>
      <c r="DC26">
        <v>17521</v>
      </c>
      <c r="DD26">
        <v>0</v>
      </c>
      <c r="DE26">
        <v>17521</v>
      </c>
      <c r="DF26">
        <v>0</v>
      </c>
      <c r="DG26">
        <v>18222192</v>
      </c>
      <c r="DH26">
        <v>60783</v>
      </c>
      <c r="DI26">
        <v>0</v>
      </c>
      <c r="DJ26">
        <v>0</v>
      </c>
      <c r="DK26">
        <v>0</v>
      </c>
      <c r="DL26">
        <v>60783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136726</v>
      </c>
      <c r="DW26">
        <v>0</v>
      </c>
      <c r="DX26">
        <v>136726</v>
      </c>
      <c r="DY26">
        <v>0</v>
      </c>
      <c r="DZ26">
        <v>20644608</v>
      </c>
    </row>
    <row r="27" spans="1:130">
      <c r="A27">
        <v>71084</v>
      </c>
      <c r="B27">
        <v>200112</v>
      </c>
      <c r="C27">
        <v>32449</v>
      </c>
      <c r="D27">
        <v>-826</v>
      </c>
      <c r="E27">
        <v>31623</v>
      </c>
      <c r="F27">
        <v>1550</v>
      </c>
      <c r="G27">
        <v>1250</v>
      </c>
      <c r="H27">
        <v>0</v>
      </c>
      <c r="I27">
        <v>24716</v>
      </c>
      <c r="J27">
        <v>-726</v>
      </c>
      <c r="K27">
        <v>26790</v>
      </c>
      <c r="L27">
        <v>-29858</v>
      </c>
      <c r="M27">
        <v>-12619</v>
      </c>
      <c r="N27">
        <v>0</v>
      </c>
      <c r="O27">
        <v>0</v>
      </c>
      <c r="P27">
        <v>0</v>
      </c>
      <c r="Q27">
        <v>-12619</v>
      </c>
      <c r="R27">
        <v>-20158</v>
      </c>
      <c r="S27">
        <v>0</v>
      </c>
      <c r="T27">
        <v>-20158</v>
      </c>
      <c r="U27">
        <v>-11113</v>
      </c>
      <c r="V27">
        <v>0</v>
      </c>
      <c r="W27">
        <v>-11113</v>
      </c>
      <c r="X27">
        <v>0</v>
      </c>
      <c r="Y27">
        <v>-767</v>
      </c>
      <c r="Z27">
        <v>0</v>
      </c>
      <c r="AA27">
        <v>-767</v>
      </c>
      <c r="AB27">
        <v>-960</v>
      </c>
      <c r="AC27">
        <v>-2</v>
      </c>
      <c r="AD27">
        <v>0</v>
      </c>
      <c r="AE27">
        <v>-962</v>
      </c>
      <c r="AF27">
        <v>0</v>
      </c>
      <c r="AG27">
        <v>2126</v>
      </c>
      <c r="AH27">
        <v>128</v>
      </c>
      <c r="AI27">
        <v>304</v>
      </c>
      <c r="AJ27">
        <v>-14506</v>
      </c>
      <c r="AK27">
        <v>0</v>
      </c>
      <c r="AL27">
        <v>-304</v>
      </c>
      <c r="AM27">
        <v>86</v>
      </c>
      <c r="AN27">
        <v>0</v>
      </c>
      <c r="AO27">
        <v>-14724</v>
      </c>
      <c r="AP27">
        <v>0</v>
      </c>
      <c r="AQ27">
        <v>0</v>
      </c>
      <c r="AR27">
        <v>-14724</v>
      </c>
      <c r="AS27">
        <v>0</v>
      </c>
      <c r="AT27">
        <v>-14724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10363</v>
      </c>
      <c r="BQ27">
        <v>0</v>
      </c>
      <c r="BR27">
        <v>4700</v>
      </c>
      <c r="BS27">
        <v>1250</v>
      </c>
      <c r="BT27">
        <v>16313</v>
      </c>
      <c r="BU27">
        <v>77061</v>
      </c>
      <c r="BV27">
        <v>73142</v>
      </c>
      <c r="BW27">
        <v>243439</v>
      </c>
      <c r="BX27">
        <v>0</v>
      </c>
      <c r="BY27">
        <v>54</v>
      </c>
      <c r="BZ27">
        <v>0</v>
      </c>
      <c r="CA27">
        <v>5116</v>
      </c>
      <c r="CB27">
        <v>0</v>
      </c>
      <c r="CC27">
        <v>398812</v>
      </c>
      <c r="CD27">
        <v>415125</v>
      </c>
      <c r="CE27">
        <v>2730</v>
      </c>
      <c r="CF27">
        <v>0</v>
      </c>
      <c r="CG27">
        <v>0</v>
      </c>
      <c r="CH27">
        <v>0</v>
      </c>
      <c r="CI27">
        <v>549</v>
      </c>
      <c r="CJ27">
        <v>3279</v>
      </c>
      <c r="CK27">
        <v>0</v>
      </c>
      <c r="CL27">
        <v>0</v>
      </c>
      <c r="CM27">
        <v>0</v>
      </c>
      <c r="CN27">
        <v>0</v>
      </c>
      <c r="CO27">
        <v>3823</v>
      </c>
      <c r="CP27">
        <v>465</v>
      </c>
      <c r="CQ27">
        <v>4288</v>
      </c>
      <c r="CR27">
        <v>422692</v>
      </c>
      <c r="CS27">
        <v>0</v>
      </c>
      <c r="CT27">
        <v>0</v>
      </c>
      <c r="CU27">
        <v>17991</v>
      </c>
      <c r="CV27">
        <v>17991</v>
      </c>
      <c r="CW27">
        <v>45191</v>
      </c>
      <c r="CX27">
        <v>63182</v>
      </c>
      <c r="CY27">
        <v>0</v>
      </c>
      <c r="CZ27">
        <v>357311</v>
      </c>
      <c r="DA27">
        <v>0</v>
      </c>
      <c r="DB27">
        <v>357311</v>
      </c>
      <c r="DC27">
        <v>0</v>
      </c>
      <c r="DD27">
        <v>0</v>
      </c>
      <c r="DE27">
        <v>0</v>
      </c>
      <c r="DF27">
        <v>0</v>
      </c>
      <c r="DG27">
        <v>357311</v>
      </c>
      <c r="DH27">
        <v>1047</v>
      </c>
      <c r="DI27">
        <v>0</v>
      </c>
      <c r="DJ27">
        <v>0</v>
      </c>
      <c r="DK27">
        <v>0</v>
      </c>
      <c r="DL27">
        <v>1047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1152</v>
      </c>
      <c r="DW27">
        <v>0</v>
      </c>
      <c r="DX27">
        <v>1152</v>
      </c>
      <c r="DY27">
        <v>0</v>
      </c>
      <c r="DZ27">
        <v>422692</v>
      </c>
    </row>
    <row r="28" spans="1:130">
      <c r="A28">
        <v>71087</v>
      </c>
      <c r="B28">
        <v>200112</v>
      </c>
      <c r="C28">
        <v>835368</v>
      </c>
      <c r="D28">
        <v>-215</v>
      </c>
      <c r="E28">
        <v>835153</v>
      </c>
      <c r="F28">
        <v>20850</v>
      </c>
      <c r="G28">
        <v>28878</v>
      </c>
      <c r="H28">
        <v>4427</v>
      </c>
      <c r="I28">
        <v>651091</v>
      </c>
      <c r="J28">
        <v>0</v>
      </c>
      <c r="K28">
        <v>705246</v>
      </c>
      <c r="L28">
        <v>0</v>
      </c>
      <c r="M28">
        <v>-129541</v>
      </c>
      <c r="N28">
        <v>0</v>
      </c>
      <c r="O28">
        <v>-28406</v>
      </c>
      <c r="P28">
        <v>0</v>
      </c>
      <c r="Q28">
        <v>-157947</v>
      </c>
      <c r="R28">
        <v>-1411084</v>
      </c>
      <c r="S28">
        <v>0</v>
      </c>
      <c r="T28">
        <v>-1411084</v>
      </c>
      <c r="U28">
        <v>0</v>
      </c>
      <c r="V28">
        <v>0</v>
      </c>
      <c r="W28">
        <v>0</v>
      </c>
      <c r="X28">
        <v>0</v>
      </c>
      <c r="Y28">
        <v>-13310</v>
      </c>
      <c r="Z28">
        <v>0</v>
      </c>
      <c r="AA28">
        <v>-13310</v>
      </c>
      <c r="AB28">
        <v>-13588</v>
      </c>
      <c r="AC28">
        <v>-2121</v>
      </c>
      <c r="AD28">
        <v>-437244</v>
      </c>
      <c r="AE28">
        <v>-452953</v>
      </c>
      <c r="AF28">
        <v>-594303</v>
      </c>
      <c r="AG28">
        <v>10296</v>
      </c>
      <c r="AH28">
        <v>83634</v>
      </c>
      <c r="AI28">
        <v>65695</v>
      </c>
      <c r="AJ28">
        <v>-929573</v>
      </c>
      <c r="AK28">
        <v>0</v>
      </c>
      <c r="AL28">
        <v>-65695</v>
      </c>
      <c r="AM28">
        <v>0</v>
      </c>
      <c r="AN28">
        <v>0</v>
      </c>
      <c r="AO28">
        <v>-995268</v>
      </c>
      <c r="AP28">
        <v>0</v>
      </c>
      <c r="AQ28">
        <v>0</v>
      </c>
      <c r="AR28">
        <v>-995268</v>
      </c>
      <c r="AS28">
        <v>0</v>
      </c>
      <c r="AT28">
        <v>-995268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103000</v>
      </c>
      <c r="BP28">
        <v>61232</v>
      </c>
      <c r="BQ28">
        <v>0</v>
      </c>
      <c r="BR28">
        <v>144999</v>
      </c>
      <c r="BS28">
        <v>0</v>
      </c>
      <c r="BT28">
        <v>206231</v>
      </c>
      <c r="BU28">
        <v>3443916</v>
      </c>
      <c r="BV28">
        <v>2278656</v>
      </c>
      <c r="BW28">
        <v>6141802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11864374</v>
      </c>
      <c r="CD28">
        <v>12173605</v>
      </c>
      <c r="CE28">
        <v>19383</v>
      </c>
      <c r="CF28">
        <v>0</v>
      </c>
      <c r="CG28">
        <v>9120</v>
      </c>
      <c r="CH28">
        <v>0</v>
      </c>
      <c r="CI28">
        <v>89676</v>
      </c>
      <c r="CJ28">
        <v>118179</v>
      </c>
      <c r="CK28">
        <v>0</v>
      </c>
      <c r="CL28">
        <v>335690</v>
      </c>
      <c r="CM28">
        <v>0</v>
      </c>
      <c r="CN28">
        <v>335690</v>
      </c>
      <c r="CO28">
        <v>113427</v>
      </c>
      <c r="CP28">
        <v>85</v>
      </c>
      <c r="CQ28">
        <v>113512</v>
      </c>
      <c r="CR28">
        <v>12740986</v>
      </c>
      <c r="CS28">
        <v>0</v>
      </c>
      <c r="CT28">
        <v>468310</v>
      </c>
      <c r="CU28">
        <v>2339744</v>
      </c>
      <c r="CV28">
        <v>2808054</v>
      </c>
      <c r="CW28">
        <v>0</v>
      </c>
      <c r="CX28">
        <v>2808054</v>
      </c>
      <c r="CY28">
        <v>0</v>
      </c>
      <c r="CZ28">
        <v>9867416</v>
      </c>
      <c r="DA28">
        <v>0</v>
      </c>
      <c r="DB28">
        <v>9867416</v>
      </c>
      <c r="DC28">
        <v>29740</v>
      </c>
      <c r="DD28">
        <v>0</v>
      </c>
      <c r="DE28">
        <v>29740</v>
      </c>
      <c r="DF28">
        <v>0</v>
      </c>
      <c r="DG28">
        <v>9897156</v>
      </c>
      <c r="DH28">
        <v>12643</v>
      </c>
      <c r="DI28">
        <v>0</v>
      </c>
      <c r="DJ28">
        <v>0</v>
      </c>
      <c r="DK28">
        <v>0</v>
      </c>
      <c r="DL28">
        <v>12643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19026</v>
      </c>
      <c r="DW28">
        <v>0</v>
      </c>
      <c r="DX28">
        <v>19026</v>
      </c>
      <c r="DY28">
        <v>4107</v>
      </c>
      <c r="DZ28">
        <v>12740986</v>
      </c>
    </row>
    <row r="29" spans="1:130">
      <c r="A29">
        <v>71090</v>
      </c>
      <c r="B29">
        <v>200112</v>
      </c>
      <c r="C29">
        <v>1379500</v>
      </c>
      <c r="D29">
        <v>0</v>
      </c>
      <c r="E29">
        <v>1379500</v>
      </c>
      <c r="F29">
        <v>400</v>
      </c>
      <c r="G29">
        <v>0</v>
      </c>
      <c r="H29">
        <v>0</v>
      </c>
      <c r="I29">
        <v>448200</v>
      </c>
      <c r="J29">
        <v>28200</v>
      </c>
      <c r="K29">
        <v>476800</v>
      </c>
      <c r="L29">
        <v>12100</v>
      </c>
      <c r="M29">
        <v>-304100</v>
      </c>
      <c r="N29">
        <v>0</v>
      </c>
      <c r="O29">
        <v>-9300</v>
      </c>
      <c r="P29">
        <v>0</v>
      </c>
      <c r="Q29">
        <v>-313400</v>
      </c>
      <c r="R29">
        <v>-838800</v>
      </c>
      <c r="S29">
        <v>0</v>
      </c>
      <c r="T29">
        <v>-838800</v>
      </c>
      <c r="U29">
        <v>-231400</v>
      </c>
      <c r="V29">
        <v>318800</v>
      </c>
      <c r="W29">
        <v>87400</v>
      </c>
      <c r="X29">
        <v>0</v>
      </c>
      <c r="Y29">
        <v>-46700</v>
      </c>
      <c r="Z29">
        <v>0</v>
      </c>
      <c r="AA29">
        <v>-46700</v>
      </c>
      <c r="AB29">
        <v>-5100</v>
      </c>
      <c r="AC29">
        <v>0</v>
      </c>
      <c r="AD29">
        <v>-517500</v>
      </c>
      <c r="AE29">
        <v>-522600</v>
      </c>
      <c r="AF29">
        <v>-284500</v>
      </c>
      <c r="AG29">
        <v>-10000</v>
      </c>
      <c r="AH29">
        <v>70300</v>
      </c>
      <c r="AI29">
        <v>43500</v>
      </c>
      <c r="AJ29">
        <v>53600</v>
      </c>
      <c r="AK29">
        <v>0</v>
      </c>
      <c r="AL29">
        <v>-43500</v>
      </c>
      <c r="AM29">
        <v>0</v>
      </c>
      <c r="AN29">
        <v>0</v>
      </c>
      <c r="AO29">
        <v>10100</v>
      </c>
      <c r="AP29">
        <v>0</v>
      </c>
      <c r="AQ29">
        <v>0</v>
      </c>
      <c r="AR29">
        <v>10100</v>
      </c>
      <c r="AS29">
        <v>0</v>
      </c>
      <c r="AT29">
        <v>10100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2700</v>
      </c>
      <c r="BS29">
        <v>9200</v>
      </c>
      <c r="BT29">
        <v>11900</v>
      </c>
      <c r="BU29">
        <v>116000</v>
      </c>
      <c r="BV29">
        <v>5024400</v>
      </c>
      <c r="BW29">
        <v>1419000</v>
      </c>
      <c r="BX29">
        <v>0</v>
      </c>
      <c r="BY29">
        <v>0</v>
      </c>
      <c r="BZ29">
        <v>0</v>
      </c>
      <c r="CA29">
        <v>0</v>
      </c>
      <c r="CB29">
        <v>852700</v>
      </c>
      <c r="CC29">
        <v>7412100</v>
      </c>
      <c r="CD29">
        <v>7424000</v>
      </c>
      <c r="CE29">
        <v>50100</v>
      </c>
      <c r="CF29">
        <v>0</v>
      </c>
      <c r="CG29">
        <v>0</v>
      </c>
      <c r="CH29">
        <v>0</v>
      </c>
      <c r="CI29">
        <v>70700</v>
      </c>
      <c r="CJ29">
        <v>120800</v>
      </c>
      <c r="CK29">
        <v>0</v>
      </c>
      <c r="CL29">
        <v>31100</v>
      </c>
      <c r="CM29">
        <v>0</v>
      </c>
      <c r="CN29">
        <v>31100</v>
      </c>
      <c r="CO29">
        <v>18800</v>
      </c>
      <c r="CP29">
        <v>1300</v>
      </c>
      <c r="CQ29">
        <v>20100</v>
      </c>
      <c r="CR29">
        <v>7596000</v>
      </c>
      <c r="CS29">
        <v>0</v>
      </c>
      <c r="CT29">
        <v>0</v>
      </c>
      <c r="CU29">
        <v>0</v>
      </c>
      <c r="CV29">
        <v>0</v>
      </c>
      <c r="CW29">
        <v>1186900</v>
      </c>
      <c r="CX29">
        <v>1186900</v>
      </c>
      <c r="CY29">
        <v>0</v>
      </c>
      <c r="CZ29">
        <v>4936200</v>
      </c>
      <c r="DA29">
        <v>0</v>
      </c>
      <c r="DB29">
        <v>4936200</v>
      </c>
      <c r="DC29">
        <v>28500</v>
      </c>
      <c r="DD29">
        <v>0</v>
      </c>
      <c r="DE29">
        <v>28500</v>
      </c>
      <c r="DF29">
        <v>491700</v>
      </c>
      <c r="DG29">
        <v>5456400</v>
      </c>
      <c r="DH29">
        <v>0</v>
      </c>
      <c r="DI29">
        <v>0</v>
      </c>
      <c r="DJ29">
        <v>0</v>
      </c>
      <c r="DK29">
        <v>938000</v>
      </c>
      <c r="DL29">
        <v>938000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14700</v>
      </c>
      <c r="DW29">
        <v>0</v>
      </c>
      <c r="DX29">
        <v>14700</v>
      </c>
      <c r="DY29">
        <v>0</v>
      </c>
      <c r="DZ29">
        <v>7596000</v>
      </c>
    </row>
    <row r="30" spans="1:130">
      <c r="A30">
        <v>71093</v>
      </c>
      <c r="B30">
        <v>200112</v>
      </c>
      <c r="C30">
        <v>371678</v>
      </c>
      <c r="D30">
        <v>0</v>
      </c>
      <c r="E30">
        <v>371678</v>
      </c>
      <c r="F30">
        <v>0</v>
      </c>
      <c r="G30">
        <v>0</v>
      </c>
      <c r="H30">
        <v>0</v>
      </c>
      <c r="I30">
        <v>77464</v>
      </c>
      <c r="J30">
        <v>0</v>
      </c>
      <c r="K30">
        <v>77464</v>
      </c>
      <c r="L30">
        <v>0</v>
      </c>
      <c r="M30">
        <v>-49871</v>
      </c>
      <c r="N30">
        <v>0</v>
      </c>
      <c r="O30">
        <v>0</v>
      </c>
      <c r="P30">
        <v>0</v>
      </c>
      <c r="Q30">
        <v>-49871</v>
      </c>
      <c r="R30">
        <v>-315857</v>
      </c>
      <c r="S30">
        <v>0</v>
      </c>
      <c r="T30">
        <v>-315857</v>
      </c>
      <c r="U30">
        <v>0</v>
      </c>
      <c r="V30">
        <v>55000</v>
      </c>
      <c r="W30">
        <v>55000</v>
      </c>
      <c r="X30">
        <v>0</v>
      </c>
      <c r="Y30">
        <v>-9892</v>
      </c>
      <c r="Z30">
        <v>0</v>
      </c>
      <c r="AA30">
        <v>-9892</v>
      </c>
      <c r="AB30">
        <v>-2447</v>
      </c>
      <c r="AC30">
        <v>-3716</v>
      </c>
      <c r="AD30">
        <v>-18316</v>
      </c>
      <c r="AE30">
        <v>-24479</v>
      </c>
      <c r="AF30">
        <v>-71964</v>
      </c>
      <c r="AG30">
        <v>1927</v>
      </c>
      <c r="AH30">
        <v>4645</v>
      </c>
      <c r="AI30">
        <v>335</v>
      </c>
      <c r="AJ30">
        <v>38986</v>
      </c>
      <c r="AK30">
        <v>-335</v>
      </c>
      <c r="AL30">
        <v>0</v>
      </c>
      <c r="AM30">
        <v>-22204</v>
      </c>
      <c r="AN30">
        <v>0</v>
      </c>
      <c r="AO30">
        <v>16447</v>
      </c>
      <c r="AP30">
        <v>0</v>
      </c>
      <c r="AQ30">
        <v>0</v>
      </c>
      <c r="AR30">
        <v>16447</v>
      </c>
      <c r="AS30">
        <v>0</v>
      </c>
      <c r="AT30">
        <v>16447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272426</v>
      </c>
      <c r="BV30">
        <v>200547</v>
      </c>
      <c r="BW30">
        <v>1199372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1672345</v>
      </c>
      <c r="CD30">
        <v>1672345</v>
      </c>
      <c r="CE30">
        <v>29919</v>
      </c>
      <c r="CF30">
        <v>0</v>
      </c>
      <c r="CG30">
        <v>0</v>
      </c>
      <c r="CH30">
        <v>0</v>
      </c>
      <c r="CI30">
        <v>0</v>
      </c>
      <c r="CJ30">
        <v>29919</v>
      </c>
      <c r="CK30">
        <v>277</v>
      </c>
      <c r="CL30">
        <v>28642</v>
      </c>
      <c r="CM30">
        <v>4900</v>
      </c>
      <c r="CN30">
        <v>33819</v>
      </c>
      <c r="CO30">
        <v>21534</v>
      </c>
      <c r="CP30">
        <v>461</v>
      </c>
      <c r="CQ30">
        <v>21995</v>
      </c>
      <c r="CR30">
        <v>1758078</v>
      </c>
      <c r="CS30">
        <v>5000</v>
      </c>
      <c r="CT30">
        <v>0</v>
      </c>
      <c r="CU30">
        <v>0</v>
      </c>
      <c r="CV30">
        <v>0</v>
      </c>
      <c r="CW30">
        <v>42982</v>
      </c>
      <c r="CX30">
        <v>47982</v>
      </c>
      <c r="CY30">
        <v>135165</v>
      </c>
      <c r="CZ30">
        <v>1563797</v>
      </c>
      <c r="DA30">
        <v>0</v>
      </c>
      <c r="DB30">
        <v>1563797</v>
      </c>
      <c r="DC30">
        <v>0</v>
      </c>
      <c r="DD30">
        <v>0</v>
      </c>
      <c r="DE30">
        <v>0</v>
      </c>
      <c r="DF30">
        <v>0</v>
      </c>
      <c r="DG30">
        <v>1563797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9461</v>
      </c>
      <c r="DW30">
        <v>0</v>
      </c>
      <c r="DX30">
        <v>9461</v>
      </c>
      <c r="DY30">
        <v>1673</v>
      </c>
      <c r="DZ30">
        <v>1758078</v>
      </c>
    </row>
    <row r="31" spans="1:130">
      <c r="A31">
        <v>71094</v>
      </c>
      <c r="B31">
        <v>200112</v>
      </c>
      <c r="C31">
        <v>126764</v>
      </c>
      <c r="D31">
        <v>0</v>
      </c>
      <c r="E31">
        <v>126764</v>
      </c>
      <c r="F31">
        <v>0</v>
      </c>
      <c r="G31">
        <v>0</v>
      </c>
      <c r="H31">
        <v>0</v>
      </c>
      <c r="I31">
        <v>27634</v>
      </c>
      <c r="J31">
        <v>0</v>
      </c>
      <c r="K31">
        <v>27634</v>
      </c>
      <c r="L31">
        <v>0</v>
      </c>
      <c r="M31">
        <v>-16771</v>
      </c>
      <c r="N31">
        <v>0</v>
      </c>
      <c r="O31">
        <v>0</v>
      </c>
      <c r="P31">
        <v>0</v>
      </c>
      <c r="Q31">
        <v>-16771</v>
      </c>
      <c r="R31">
        <v>-98021</v>
      </c>
      <c r="S31">
        <v>0</v>
      </c>
      <c r="T31">
        <v>-98021</v>
      </c>
      <c r="U31">
        <v>0</v>
      </c>
      <c r="V31">
        <v>0</v>
      </c>
      <c r="W31">
        <v>0</v>
      </c>
      <c r="X31">
        <v>0</v>
      </c>
      <c r="Y31">
        <v>-5428</v>
      </c>
      <c r="Z31">
        <v>0</v>
      </c>
      <c r="AA31">
        <v>-5428</v>
      </c>
      <c r="AB31">
        <v>-708</v>
      </c>
      <c r="AC31">
        <v>-900</v>
      </c>
      <c r="AD31">
        <v>-4728</v>
      </c>
      <c r="AE31">
        <v>-6336</v>
      </c>
      <c r="AF31">
        <v>-29555</v>
      </c>
      <c r="AG31">
        <v>0</v>
      </c>
      <c r="AH31">
        <v>1902</v>
      </c>
      <c r="AI31">
        <v>378</v>
      </c>
      <c r="AJ31">
        <v>567</v>
      </c>
      <c r="AK31">
        <v>0</v>
      </c>
      <c r="AL31">
        <v>-378</v>
      </c>
      <c r="AM31">
        <v>0</v>
      </c>
      <c r="AN31">
        <v>-8108</v>
      </c>
      <c r="AO31">
        <v>-7919</v>
      </c>
      <c r="AP31">
        <v>0</v>
      </c>
      <c r="AQ31">
        <v>0</v>
      </c>
      <c r="AR31">
        <v>-7919</v>
      </c>
      <c r="AS31">
        <v>0</v>
      </c>
      <c r="AT31">
        <v>-7919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46705</v>
      </c>
      <c r="BV31">
        <v>121013</v>
      </c>
      <c r="BW31">
        <v>385076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552794</v>
      </c>
      <c r="CD31">
        <v>552794</v>
      </c>
      <c r="CE31">
        <v>25179</v>
      </c>
      <c r="CF31">
        <v>0</v>
      </c>
      <c r="CG31">
        <v>0</v>
      </c>
      <c r="CH31">
        <v>0</v>
      </c>
      <c r="CI31">
        <v>119</v>
      </c>
      <c r="CJ31">
        <v>25298</v>
      </c>
      <c r="CK31">
        <v>0</v>
      </c>
      <c r="CL31">
        <v>3543</v>
      </c>
      <c r="CM31">
        <v>1893</v>
      </c>
      <c r="CN31">
        <v>5436</v>
      </c>
      <c r="CO31">
        <v>5610</v>
      </c>
      <c r="CP31">
        <v>67</v>
      </c>
      <c r="CQ31">
        <v>5677</v>
      </c>
      <c r="CR31">
        <v>589205</v>
      </c>
      <c r="CS31">
        <v>5000</v>
      </c>
      <c r="CT31">
        <v>0</v>
      </c>
      <c r="CU31">
        <v>0</v>
      </c>
      <c r="CV31">
        <v>0</v>
      </c>
      <c r="CW31">
        <v>20818</v>
      </c>
      <c r="CX31">
        <v>25818</v>
      </c>
      <c r="CY31">
        <v>38435</v>
      </c>
      <c r="CZ31">
        <v>498623</v>
      </c>
      <c r="DA31">
        <v>0</v>
      </c>
      <c r="DB31">
        <v>498623</v>
      </c>
      <c r="DC31">
        <v>0</v>
      </c>
      <c r="DD31">
        <v>0</v>
      </c>
      <c r="DE31">
        <v>0</v>
      </c>
      <c r="DF31">
        <v>20000</v>
      </c>
      <c r="DG31">
        <v>518623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5534</v>
      </c>
      <c r="DW31">
        <v>0</v>
      </c>
      <c r="DX31">
        <v>5534</v>
      </c>
      <c r="DY31">
        <v>795</v>
      </c>
      <c r="DZ31">
        <v>589205</v>
      </c>
    </row>
    <row r="32" spans="1:130">
      <c r="A32">
        <v>71097</v>
      </c>
      <c r="B32">
        <v>200112</v>
      </c>
      <c r="C32">
        <v>49471</v>
      </c>
      <c r="D32">
        <v>0</v>
      </c>
      <c r="E32">
        <v>49471</v>
      </c>
      <c r="F32">
        <v>0</v>
      </c>
      <c r="G32">
        <v>0</v>
      </c>
      <c r="H32">
        <v>0</v>
      </c>
      <c r="I32">
        <v>11588</v>
      </c>
      <c r="J32">
        <v>0</v>
      </c>
      <c r="K32">
        <v>11588</v>
      </c>
      <c r="L32">
        <v>0</v>
      </c>
      <c r="M32">
        <v>-1252</v>
      </c>
      <c r="N32">
        <v>0</v>
      </c>
      <c r="O32">
        <v>60</v>
      </c>
      <c r="P32">
        <v>0</v>
      </c>
      <c r="Q32">
        <v>-1192</v>
      </c>
      <c r="R32">
        <v>-42840</v>
      </c>
      <c r="S32">
        <v>0</v>
      </c>
      <c r="T32">
        <v>-42840</v>
      </c>
      <c r="U32">
        <v>0</v>
      </c>
      <c r="V32">
        <v>0</v>
      </c>
      <c r="W32">
        <v>0</v>
      </c>
      <c r="X32">
        <v>0</v>
      </c>
      <c r="Y32">
        <v>-4396</v>
      </c>
      <c r="Z32">
        <v>0</v>
      </c>
      <c r="AA32">
        <v>-4396</v>
      </c>
      <c r="AB32">
        <v>-663</v>
      </c>
      <c r="AC32">
        <v>0</v>
      </c>
      <c r="AD32">
        <v>-7727</v>
      </c>
      <c r="AE32">
        <v>-8390</v>
      </c>
      <c r="AF32">
        <v>-5029</v>
      </c>
      <c r="AG32">
        <v>0</v>
      </c>
      <c r="AH32">
        <v>0</v>
      </c>
      <c r="AI32">
        <v>137</v>
      </c>
      <c r="AJ32">
        <v>-651</v>
      </c>
      <c r="AK32">
        <v>0</v>
      </c>
      <c r="AL32">
        <v>-137</v>
      </c>
      <c r="AM32">
        <v>0</v>
      </c>
      <c r="AN32">
        <v>0</v>
      </c>
      <c r="AO32">
        <v>-788</v>
      </c>
      <c r="AP32">
        <v>0</v>
      </c>
      <c r="AQ32">
        <v>0</v>
      </c>
      <c r="AR32">
        <v>-788</v>
      </c>
      <c r="AS32">
        <v>-972</v>
      </c>
      <c r="AT32">
        <v>-1760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8209</v>
      </c>
      <c r="BV32">
        <v>33472</v>
      </c>
      <c r="BW32">
        <v>151976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193657</v>
      </c>
      <c r="CD32">
        <v>193657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8569</v>
      </c>
      <c r="CM32">
        <v>0</v>
      </c>
      <c r="CN32">
        <v>8569</v>
      </c>
      <c r="CO32">
        <v>3048</v>
      </c>
      <c r="CP32">
        <v>17</v>
      </c>
      <c r="CQ32">
        <v>3065</v>
      </c>
      <c r="CR32">
        <v>205291</v>
      </c>
      <c r="CS32">
        <v>750</v>
      </c>
      <c r="CT32">
        <v>9468</v>
      </c>
      <c r="CU32">
        <v>4580</v>
      </c>
      <c r="CV32">
        <v>14048</v>
      </c>
      <c r="CW32">
        <v>-2127</v>
      </c>
      <c r="CX32">
        <v>12671</v>
      </c>
      <c r="CY32">
        <v>0</v>
      </c>
      <c r="CZ32">
        <v>189363</v>
      </c>
      <c r="DA32">
        <v>0</v>
      </c>
      <c r="DB32">
        <v>189363</v>
      </c>
      <c r="DC32">
        <v>167</v>
      </c>
      <c r="DD32">
        <v>0</v>
      </c>
      <c r="DE32">
        <v>167</v>
      </c>
      <c r="DF32">
        <v>0</v>
      </c>
      <c r="DG32">
        <v>189530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3065</v>
      </c>
      <c r="DW32">
        <v>0</v>
      </c>
      <c r="DX32">
        <v>3065</v>
      </c>
      <c r="DY32">
        <v>25</v>
      </c>
      <c r="DZ32">
        <v>205291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B3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132">
      <c r="A1" t="s">
        <v>769</v>
      </c>
      <c r="B1" t="s">
        <v>770</v>
      </c>
      <c r="C1" t="s">
        <v>17</v>
      </c>
      <c r="D1" t="s">
        <v>20</v>
      </c>
      <c r="E1" t="s">
        <v>23</v>
      </c>
      <c r="F1" t="s">
        <v>26</v>
      </c>
      <c r="G1" t="s">
        <v>29</v>
      </c>
      <c r="H1" t="s">
        <v>32</v>
      </c>
      <c r="I1" t="s">
        <v>35</v>
      </c>
      <c r="J1" t="s">
        <v>38</v>
      </c>
      <c r="K1" t="s">
        <v>41</v>
      </c>
      <c r="L1" t="s">
        <v>44</v>
      </c>
      <c r="M1" t="s">
        <v>47</v>
      </c>
      <c r="N1" t="s">
        <v>50</v>
      </c>
      <c r="O1" t="s">
        <v>53</v>
      </c>
      <c r="P1" t="s">
        <v>56</v>
      </c>
      <c r="Q1" t="s">
        <v>59</v>
      </c>
      <c r="R1" t="s">
        <v>62</v>
      </c>
      <c r="S1" t="s">
        <v>65</v>
      </c>
      <c r="T1" t="s">
        <v>68</v>
      </c>
      <c r="U1" t="s">
        <v>71</v>
      </c>
      <c r="V1" t="s">
        <v>74</v>
      </c>
      <c r="W1" t="s">
        <v>77</v>
      </c>
      <c r="X1" t="s">
        <v>80</v>
      </c>
      <c r="Y1" t="s">
        <v>83</v>
      </c>
      <c r="Z1" t="s">
        <v>86</v>
      </c>
      <c r="AA1" t="s">
        <v>89</v>
      </c>
      <c r="AB1" t="s">
        <v>92</v>
      </c>
      <c r="AC1" t="s">
        <v>95</v>
      </c>
      <c r="AD1" t="s">
        <v>98</v>
      </c>
      <c r="AE1" t="s">
        <v>101</v>
      </c>
      <c r="AF1" t="s">
        <v>104</v>
      </c>
      <c r="AG1" t="s">
        <v>107</v>
      </c>
      <c r="AH1" t="s">
        <v>110</v>
      </c>
      <c r="AI1" t="s">
        <v>113</v>
      </c>
      <c r="AJ1" t="s">
        <v>116</v>
      </c>
      <c r="AK1" t="s">
        <v>118</v>
      </c>
      <c r="AL1" t="s">
        <v>121</v>
      </c>
      <c r="AM1" t="s">
        <v>124</v>
      </c>
      <c r="AN1" t="s">
        <v>127</v>
      </c>
      <c r="AO1" t="s">
        <v>130</v>
      </c>
      <c r="AP1" t="s">
        <v>133</v>
      </c>
      <c r="AQ1" t="s">
        <v>136</v>
      </c>
      <c r="AR1" t="s">
        <v>139</v>
      </c>
      <c r="AS1" t="s">
        <v>142</v>
      </c>
      <c r="AT1" t="s">
        <v>288</v>
      </c>
      <c r="AU1" t="s">
        <v>291</v>
      </c>
      <c r="AV1" t="s">
        <v>293</v>
      </c>
      <c r="AW1" t="s">
        <v>296</v>
      </c>
      <c r="AX1" t="s">
        <v>299</v>
      </c>
      <c r="AY1" t="s">
        <v>302</v>
      </c>
      <c r="AZ1" t="s">
        <v>304</v>
      </c>
      <c r="BA1" t="s">
        <v>307</v>
      </c>
      <c r="BB1" t="s">
        <v>309</v>
      </c>
      <c r="BC1" t="s">
        <v>312</v>
      </c>
      <c r="BD1" t="s">
        <v>314</v>
      </c>
      <c r="BE1" t="s">
        <v>317</v>
      </c>
      <c r="BF1" t="s">
        <v>320</v>
      </c>
      <c r="BG1" t="s">
        <v>323</v>
      </c>
      <c r="BH1" t="s">
        <v>325</v>
      </c>
      <c r="BI1" t="s">
        <v>328</v>
      </c>
      <c r="BJ1" t="s">
        <v>331</v>
      </c>
      <c r="BK1" t="s">
        <v>334</v>
      </c>
      <c r="BL1" t="s">
        <v>337</v>
      </c>
      <c r="BM1" t="s">
        <v>340</v>
      </c>
      <c r="BN1" t="s">
        <v>354</v>
      </c>
      <c r="BO1" t="s">
        <v>147</v>
      </c>
      <c r="BP1" t="s">
        <v>149</v>
      </c>
      <c r="BQ1" t="s">
        <v>151</v>
      </c>
      <c r="BR1" t="s">
        <v>153</v>
      </c>
      <c r="BS1" t="s">
        <v>155</v>
      </c>
      <c r="BT1" t="s">
        <v>157</v>
      </c>
      <c r="BU1" t="s">
        <v>159</v>
      </c>
      <c r="BV1" t="s">
        <v>161</v>
      </c>
      <c r="BW1" t="s">
        <v>163</v>
      </c>
      <c r="BX1" t="s">
        <v>165</v>
      </c>
      <c r="BY1" t="s">
        <v>167</v>
      </c>
      <c r="BZ1" t="s">
        <v>169</v>
      </c>
      <c r="CA1" t="s">
        <v>171</v>
      </c>
      <c r="CB1" t="s">
        <v>173</v>
      </c>
      <c r="CC1" t="s">
        <v>175</v>
      </c>
      <c r="CD1" t="s">
        <v>177</v>
      </c>
      <c r="CE1" t="s">
        <v>179</v>
      </c>
      <c r="CF1" t="s">
        <v>181</v>
      </c>
      <c r="CG1" t="s">
        <v>183</v>
      </c>
      <c r="CH1" t="s">
        <v>185</v>
      </c>
      <c r="CI1" t="s">
        <v>187</v>
      </c>
      <c r="CJ1" t="s">
        <v>189</v>
      </c>
      <c r="CK1" t="s">
        <v>191</v>
      </c>
      <c r="CL1" t="s">
        <v>193</v>
      </c>
      <c r="CM1" t="s">
        <v>195</v>
      </c>
      <c r="CN1" t="s">
        <v>196</v>
      </c>
      <c r="CO1" t="s">
        <v>198</v>
      </c>
      <c r="CP1" t="s">
        <v>200</v>
      </c>
      <c r="CQ1" t="s">
        <v>202</v>
      </c>
      <c r="CR1" t="s">
        <v>204</v>
      </c>
      <c r="CS1" t="s">
        <v>206</v>
      </c>
      <c r="CT1" t="s">
        <v>209</v>
      </c>
      <c r="CU1" t="s">
        <v>212</v>
      </c>
      <c r="CV1" t="s">
        <v>214</v>
      </c>
      <c r="CW1" t="s">
        <v>216</v>
      </c>
      <c r="CX1" t="s">
        <v>218</v>
      </c>
      <c r="CY1" t="s">
        <v>220</v>
      </c>
      <c r="CZ1" t="s">
        <v>222</v>
      </c>
      <c r="DA1" t="s">
        <v>224</v>
      </c>
      <c r="DB1" t="s">
        <v>226</v>
      </c>
      <c r="DC1" t="s">
        <v>228</v>
      </c>
      <c r="DD1" t="s">
        <v>230</v>
      </c>
      <c r="DE1" t="s">
        <v>232</v>
      </c>
      <c r="DF1" t="s">
        <v>234</v>
      </c>
      <c r="DG1" t="s">
        <v>236</v>
      </c>
      <c r="DH1" t="s">
        <v>238</v>
      </c>
      <c r="DI1" t="s">
        <v>240</v>
      </c>
      <c r="DJ1" t="s">
        <v>242</v>
      </c>
      <c r="DK1" t="s">
        <v>244</v>
      </c>
      <c r="DL1" t="s">
        <v>246</v>
      </c>
      <c r="DM1" t="s">
        <v>248</v>
      </c>
      <c r="DN1" t="s">
        <v>250</v>
      </c>
      <c r="DO1" t="s">
        <v>252</v>
      </c>
      <c r="DP1" t="s">
        <v>254</v>
      </c>
      <c r="DQ1" t="s">
        <v>256</v>
      </c>
      <c r="DR1" t="s">
        <v>258</v>
      </c>
      <c r="DS1" t="s">
        <v>260</v>
      </c>
      <c r="DT1" t="s">
        <v>262</v>
      </c>
      <c r="DU1" t="s">
        <v>264</v>
      </c>
      <c r="DV1" t="s">
        <v>266</v>
      </c>
      <c r="DW1" t="s">
        <v>268</v>
      </c>
      <c r="DX1" t="s">
        <v>270</v>
      </c>
      <c r="DY1" t="s">
        <v>272</v>
      </c>
      <c r="DZ1" t="s">
        <v>274</v>
      </c>
      <c r="EA1" t="s">
        <v>276</v>
      </c>
      <c r="EB1" t="s">
        <v>358</v>
      </c>
    </row>
    <row r="2" spans="1:132">
      <c r="A2">
        <v>70061</v>
      </c>
      <c r="B2">
        <v>200212</v>
      </c>
      <c r="C2">
        <v>339278</v>
      </c>
      <c r="D2">
        <v>0</v>
      </c>
      <c r="E2">
        <v>339278</v>
      </c>
      <c r="F2">
        <v>0</v>
      </c>
      <c r="G2">
        <v>0</v>
      </c>
      <c r="H2">
        <v>239</v>
      </c>
      <c r="I2">
        <v>115727</v>
      </c>
      <c r="J2">
        <v>505455</v>
      </c>
      <c r="K2">
        <v>621421</v>
      </c>
      <c r="L2">
        <v>242186</v>
      </c>
      <c r="M2">
        <v>-169110</v>
      </c>
      <c r="N2">
        <v>0</v>
      </c>
      <c r="O2">
        <v>0</v>
      </c>
      <c r="P2">
        <v>0</v>
      </c>
      <c r="Q2">
        <v>-169110</v>
      </c>
      <c r="R2">
        <v>108509</v>
      </c>
      <c r="S2">
        <v>0</v>
      </c>
      <c r="T2">
        <v>108509</v>
      </c>
      <c r="U2">
        <v>0</v>
      </c>
      <c r="V2">
        <v>0</v>
      </c>
      <c r="W2">
        <v>0</v>
      </c>
      <c r="X2">
        <v>0</v>
      </c>
      <c r="Y2">
        <v>0</v>
      </c>
      <c r="Z2">
        <v>-11252</v>
      </c>
      <c r="AA2">
        <v>0</v>
      </c>
      <c r="AB2">
        <v>-11252</v>
      </c>
      <c r="AC2">
        <v>-8915</v>
      </c>
      <c r="AD2">
        <v>-68</v>
      </c>
      <c r="AE2">
        <v>-489770</v>
      </c>
      <c r="AF2">
        <v>-498753</v>
      </c>
      <c r="AG2">
        <v>-971984</v>
      </c>
      <c r="AH2">
        <v>0</v>
      </c>
      <c r="AI2">
        <v>89171</v>
      </c>
      <c r="AJ2">
        <v>97260</v>
      </c>
      <c r="AK2">
        <v>-153274</v>
      </c>
      <c r="AL2">
        <v>0</v>
      </c>
      <c r="AM2">
        <v>-97260</v>
      </c>
      <c r="AN2">
        <v>47</v>
      </c>
      <c r="AO2">
        <v>-1037</v>
      </c>
      <c r="AP2">
        <v>-251524</v>
      </c>
      <c r="AQ2">
        <v>0</v>
      </c>
      <c r="AR2">
        <v>0</v>
      </c>
      <c r="AS2">
        <v>-251524</v>
      </c>
      <c r="AT2">
        <v>0</v>
      </c>
      <c r="AU2">
        <v>-251524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8494</v>
      </c>
      <c r="BQ2">
        <v>0</v>
      </c>
      <c r="BR2">
        <v>0</v>
      </c>
      <c r="BS2">
        <v>0</v>
      </c>
      <c r="BT2">
        <v>0</v>
      </c>
      <c r="BU2">
        <v>0</v>
      </c>
      <c r="BV2">
        <v>445286</v>
      </c>
      <c r="BW2">
        <v>6432778</v>
      </c>
      <c r="BX2">
        <v>34998</v>
      </c>
      <c r="BY2">
        <v>0</v>
      </c>
      <c r="BZ2">
        <v>0</v>
      </c>
      <c r="CA2">
        <v>0</v>
      </c>
      <c r="CB2">
        <v>0</v>
      </c>
      <c r="CC2">
        <v>0</v>
      </c>
      <c r="CD2">
        <v>6913062</v>
      </c>
      <c r="CE2">
        <v>6921556</v>
      </c>
      <c r="CF2">
        <v>0</v>
      </c>
      <c r="CG2">
        <v>0</v>
      </c>
      <c r="CH2">
        <v>0</v>
      </c>
      <c r="CI2">
        <v>0</v>
      </c>
      <c r="CJ2">
        <v>63871</v>
      </c>
      <c r="CK2">
        <v>63871</v>
      </c>
      <c r="CL2">
        <v>0</v>
      </c>
      <c r="CM2">
        <v>250152</v>
      </c>
      <c r="CN2">
        <v>0</v>
      </c>
      <c r="CO2">
        <v>250152</v>
      </c>
      <c r="CP2">
        <v>899</v>
      </c>
      <c r="CQ2">
        <v>45770</v>
      </c>
      <c r="CR2">
        <v>46669</v>
      </c>
      <c r="CS2">
        <v>7282248</v>
      </c>
      <c r="CT2">
        <v>1525628</v>
      </c>
      <c r="CU2">
        <v>0</v>
      </c>
      <c r="CV2">
        <v>0</v>
      </c>
      <c r="CW2">
        <v>0</v>
      </c>
      <c r="CX2">
        <v>-251524</v>
      </c>
      <c r="CY2">
        <v>1274104</v>
      </c>
      <c r="CZ2">
        <v>0</v>
      </c>
      <c r="DA2">
        <v>5999934</v>
      </c>
      <c r="DB2">
        <v>0</v>
      </c>
      <c r="DC2">
        <v>5999934</v>
      </c>
      <c r="DD2">
        <v>0</v>
      </c>
      <c r="DE2">
        <v>0</v>
      </c>
      <c r="DF2">
        <v>0</v>
      </c>
      <c r="DG2">
        <v>0</v>
      </c>
      <c r="DH2">
        <v>0</v>
      </c>
      <c r="DI2">
        <v>5999934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8210</v>
      </c>
      <c r="DY2">
        <v>0</v>
      </c>
      <c r="DZ2">
        <v>8210</v>
      </c>
      <c r="EA2">
        <v>0</v>
      </c>
      <c r="EB2">
        <v>7282248</v>
      </c>
    </row>
    <row r="3" spans="1:132">
      <c r="A3">
        <v>70099</v>
      </c>
      <c r="B3">
        <v>200212</v>
      </c>
      <c r="C3">
        <v>1620</v>
      </c>
      <c r="D3">
        <v>0</v>
      </c>
      <c r="E3">
        <v>1620</v>
      </c>
      <c r="F3">
        <v>3435</v>
      </c>
      <c r="G3">
        <v>0</v>
      </c>
      <c r="H3">
        <v>13516</v>
      </c>
      <c r="I3">
        <v>95624</v>
      </c>
      <c r="J3">
        <v>0</v>
      </c>
      <c r="K3">
        <v>112575</v>
      </c>
      <c r="L3">
        <v>0</v>
      </c>
      <c r="M3">
        <v>-173663</v>
      </c>
      <c r="N3">
        <v>0</v>
      </c>
      <c r="O3">
        <v>0</v>
      </c>
      <c r="P3">
        <v>0</v>
      </c>
      <c r="Q3">
        <v>-173663</v>
      </c>
      <c r="R3">
        <v>107014</v>
      </c>
      <c r="S3">
        <v>0</v>
      </c>
      <c r="T3">
        <v>107014</v>
      </c>
      <c r="U3">
        <v>0</v>
      </c>
      <c r="V3">
        <v>0</v>
      </c>
      <c r="W3">
        <v>0</v>
      </c>
      <c r="X3">
        <v>0</v>
      </c>
      <c r="Y3">
        <v>0</v>
      </c>
      <c r="Z3">
        <v>-3864</v>
      </c>
      <c r="AA3">
        <v>0</v>
      </c>
      <c r="AB3">
        <v>-3864</v>
      </c>
      <c r="AC3">
        <v>-4302</v>
      </c>
      <c r="AD3">
        <v>-78</v>
      </c>
      <c r="AE3">
        <v>-11144</v>
      </c>
      <c r="AF3">
        <v>-15524</v>
      </c>
      <c r="AG3">
        <v>-144560</v>
      </c>
      <c r="AH3">
        <v>-4910</v>
      </c>
      <c r="AI3">
        <v>8561</v>
      </c>
      <c r="AJ3">
        <v>10002</v>
      </c>
      <c r="AK3">
        <v>-102749</v>
      </c>
      <c r="AL3">
        <v>0</v>
      </c>
      <c r="AM3">
        <v>-10002</v>
      </c>
      <c r="AN3">
        <v>0</v>
      </c>
      <c r="AO3">
        <v>0</v>
      </c>
      <c r="AP3">
        <v>-112751</v>
      </c>
      <c r="AQ3">
        <v>0</v>
      </c>
      <c r="AR3">
        <v>0</v>
      </c>
      <c r="AS3">
        <v>-112751</v>
      </c>
      <c r="AT3">
        <v>0</v>
      </c>
      <c r="AU3">
        <v>-112751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245973</v>
      </c>
      <c r="BQ3">
        <v>15279</v>
      </c>
      <c r="BR3">
        <v>0</v>
      </c>
      <c r="BS3">
        <v>0</v>
      </c>
      <c r="BT3">
        <v>0</v>
      </c>
      <c r="BU3">
        <v>15279</v>
      </c>
      <c r="BV3">
        <v>427088</v>
      </c>
      <c r="BW3">
        <v>516555</v>
      </c>
      <c r="BX3">
        <v>987755</v>
      </c>
      <c r="BY3">
        <v>0</v>
      </c>
      <c r="BZ3">
        <v>6208</v>
      </c>
      <c r="CA3">
        <v>31770</v>
      </c>
      <c r="CB3">
        <v>1193</v>
      </c>
      <c r="CC3">
        <v>0</v>
      </c>
      <c r="CD3">
        <v>1970569</v>
      </c>
      <c r="CE3">
        <v>2231821</v>
      </c>
      <c r="CF3">
        <v>52</v>
      </c>
      <c r="CG3">
        <v>0</v>
      </c>
      <c r="CH3">
        <v>0</v>
      </c>
      <c r="CI3">
        <v>0</v>
      </c>
      <c r="CJ3">
        <v>3163</v>
      </c>
      <c r="CK3">
        <v>3215</v>
      </c>
      <c r="CL3">
        <v>0</v>
      </c>
      <c r="CM3">
        <v>52326</v>
      </c>
      <c r="CN3">
        <v>1512</v>
      </c>
      <c r="CO3">
        <v>53838</v>
      </c>
      <c r="CP3">
        <v>18776</v>
      </c>
      <c r="CQ3">
        <v>12307</v>
      </c>
      <c r="CR3">
        <v>31083</v>
      </c>
      <c r="CS3">
        <v>2319957</v>
      </c>
      <c r="CT3">
        <v>0</v>
      </c>
      <c r="CU3">
        <v>0</v>
      </c>
      <c r="CV3">
        <v>0</v>
      </c>
      <c r="CW3">
        <v>0</v>
      </c>
      <c r="CX3">
        <v>494440</v>
      </c>
      <c r="CY3">
        <v>494440</v>
      </c>
      <c r="CZ3">
        <v>0</v>
      </c>
      <c r="DA3">
        <v>1810945</v>
      </c>
      <c r="DB3">
        <v>0</v>
      </c>
      <c r="DC3">
        <v>1810945</v>
      </c>
      <c r="DD3">
        <v>0</v>
      </c>
      <c r="DE3">
        <v>0</v>
      </c>
      <c r="DF3">
        <v>0</v>
      </c>
      <c r="DG3">
        <v>0</v>
      </c>
      <c r="DH3">
        <v>0</v>
      </c>
      <c r="DI3">
        <v>1810945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7162</v>
      </c>
      <c r="DY3">
        <v>0</v>
      </c>
      <c r="DZ3">
        <v>7162</v>
      </c>
      <c r="EA3">
        <v>7410</v>
      </c>
      <c r="EB3">
        <v>2319957</v>
      </c>
    </row>
    <row r="4" spans="1:132">
      <c r="A4">
        <v>70667</v>
      </c>
      <c r="B4">
        <v>200212</v>
      </c>
      <c r="C4">
        <v>1568</v>
      </c>
      <c r="D4">
        <v>0</v>
      </c>
      <c r="E4">
        <v>1568</v>
      </c>
      <c r="F4">
        <v>0</v>
      </c>
      <c r="G4">
        <v>0</v>
      </c>
      <c r="H4">
        <v>0</v>
      </c>
      <c r="I4">
        <v>17079</v>
      </c>
      <c r="J4">
        <v>0</v>
      </c>
      <c r="K4">
        <v>17079</v>
      </c>
      <c r="L4">
        <v>0</v>
      </c>
      <c r="M4">
        <v>-21402</v>
      </c>
      <c r="N4">
        <v>15</v>
      </c>
      <c r="O4">
        <v>0</v>
      </c>
      <c r="P4">
        <v>0</v>
      </c>
      <c r="Q4">
        <v>-21387</v>
      </c>
      <c r="R4">
        <v>-18925</v>
      </c>
      <c r="S4">
        <v>0</v>
      </c>
      <c r="T4">
        <v>-18925</v>
      </c>
      <c r="U4">
        <v>0</v>
      </c>
      <c r="V4">
        <v>21162</v>
      </c>
      <c r="W4">
        <v>0</v>
      </c>
      <c r="X4">
        <v>21162</v>
      </c>
      <c r="Y4">
        <v>0</v>
      </c>
      <c r="Z4">
        <v>-493</v>
      </c>
      <c r="AA4">
        <v>0</v>
      </c>
      <c r="AB4">
        <v>-493</v>
      </c>
      <c r="AC4">
        <v>-386</v>
      </c>
      <c r="AD4">
        <v>0</v>
      </c>
      <c r="AE4">
        <v>-3583</v>
      </c>
      <c r="AF4">
        <v>-3969</v>
      </c>
      <c r="AG4">
        <v>-6798</v>
      </c>
      <c r="AH4">
        <v>0</v>
      </c>
      <c r="AI4">
        <v>-692</v>
      </c>
      <c r="AJ4">
        <v>-621</v>
      </c>
      <c r="AK4">
        <v>-13076</v>
      </c>
      <c r="AL4">
        <v>0</v>
      </c>
      <c r="AM4">
        <v>621</v>
      </c>
      <c r="AN4">
        <v>0</v>
      </c>
      <c r="AO4">
        <v>0</v>
      </c>
      <c r="AP4">
        <v>-12455</v>
      </c>
      <c r="AQ4">
        <v>0</v>
      </c>
      <c r="AR4">
        <v>0</v>
      </c>
      <c r="AS4">
        <v>-12455</v>
      </c>
      <c r="AT4">
        <v>0</v>
      </c>
      <c r="AU4">
        <v>-12455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17920</v>
      </c>
      <c r="BW4">
        <v>29259</v>
      </c>
      <c r="BX4">
        <v>285971</v>
      </c>
      <c r="BY4">
        <v>0</v>
      </c>
      <c r="BZ4">
        <v>101</v>
      </c>
      <c r="CA4">
        <v>0</v>
      </c>
      <c r="CB4">
        <v>0</v>
      </c>
      <c r="CC4">
        <v>0</v>
      </c>
      <c r="CD4">
        <v>333251</v>
      </c>
      <c r="CE4">
        <v>333251</v>
      </c>
      <c r="CF4">
        <v>30</v>
      </c>
      <c r="CG4">
        <v>0</v>
      </c>
      <c r="CH4">
        <v>0</v>
      </c>
      <c r="CI4">
        <v>0</v>
      </c>
      <c r="CJ4">
        <v>0</v>
      </c>
      <c r="CK4">
        <v>30</v>
      </c>
      <c r="CL4">
        <v>0</v>
      </c>
      <c r="CM4">
        <v>1506</v>
      </c>
      <c r="CN4">
        <v>0</v>
      </c>
      <c r="CO4">
        <v>1506</v>
      </c>
      <c r="CP4">
        <v>6714</v>
      </c>
      <c r="CQ4">
        <v>1075</v>
      </c>
      <c r="CR4">
        <v>7789</v>
      </c>
      <c r="CS4">
        <v>342576</v>
      </c>
      <c r="CT4">
        <v>0</v>
      </c>
      <c r="CU4">
        <v>0</v>
      </c>
      <c r="CV4">
        <v>0</v>
      </c>
      <c r="CW4">
        <v>0</v>
      </c>
      <c r="CX4">
        <v>32251</v>
      </c>
      <c r="CY4">
        <v>32251</v>
      </c>
      <c r="CZ4">
        <v>0</v>
      </c>
      <c r="DA4">
        <v>308690</v>
      </c>
      <c r="DB4">
        <v>45</v>
      </c>
      <c r="DC4">
        <v>308645</v>
      </c>
      <c r="DD4">
        <v>0</v>
      </c>
      <c r="DE4">
        <v>0</v>
      </c>
      <c r="DF4">
        <v>0</v>
      </c>
      <c r="DG4">
        <v>0</v>
      </c>
      <c r="DH4">
        <v>0</v>
      </c>
      <c r="DI4">
        <v>308645</v>
      </c>
      <c r="DJ4">
        <v>642</v>
      </c>
      <c r="DK4">
        <v>0</v>
      </c>
      <c r="DL4">
        <v>0</v>
      </c>
      <c r="DM4">
        <v>0</v>
      </c>
      <c r="DN4">
        <v>642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1038</v>
      </c>
      <c r="DY4">
        <v>0</v>
      </c>
      <c r="DZ4">
        <v>1038</v>
      </c>
      <c r="EA4">
        <v>0</v>
      </c>
      <c r="EB4">
        <v>342576</v>
      </c>
    </row>
    <row r="5" spans="1:132">
      <c r="A5">
        <v>70691</v>
      </c>
      <c r="B5">
        <v>200212</v>
      </c>
      <c r="C5">
        <v>418505</v>
      </c>
      <c r="D5">
        <v>-66</v>
      </c>
      <c r="E5">
        <v>418439</v>
      </c>
      <c r="F5">
        <v>33490</v>
      </c>
      <c r="G5">
        <v>-593839</v>
      </c>
      <c r="H5">
        <v>99609</v>
      </c>
      <c r="I5">
        <v>673205</v>
      </c>
      <c r="J5">
        <v>-241607</v>
      </c>
      <c r="K5">
        <v>-29142</v>
      </c>
      <c r="L5">
        <v>0</v>
      </c>
      <c r="M5">
        <v>-699041</v>
      </c>
      <c r="N5">
        <v>1165</v>
      </c>
      <c r="O5">
        <v>510</v>
      </c>
      <c r="P5">
        <v>0</v>
      </c>
      <c r="Q5">
        <v>-697366</v>
      </c>
      <c r="R5">
        <v>-1373634</v>
      </c>
      <c r="S5">
        <v>-948</v>
      </c>
      <c r="T5">
        <v>-1374582</v>
      </c>
      <c r="U5">
        <v>-36361</v>
      </c>
      <c r="V5">
        <v>174448</v>
      </c>
      <c r="W5">
        <v>0</v>
      </c>
      <c r="X5">
        <v>138087</v>
      </c>
      <c r="Y5">
        <v>0</v>
      </c>
      <c r="Z5">
        <v>-16776</v>
      </c>
      <c r="AA5">
        <v>0</v>
      </c>
      <c r="AB5">
        <v>-16776</v>
      </c>
      <c r="AC5">
        <v>-22103</v>
      </c>
      <c r="AD5">
        <v>-945</v>
      </c>
      <c r="AE5">
        <v>0</v>
      </c>
      <c r="AF5">
        <v>-23048</v>
      </c>
      <c r="AG5">
        <v>-482414</v>
      </c>
      <c r="AH5">
        <v>61196</v>
      </c>
      <c r="AI5">
        <v>106669</v>
      </c>
      <c r="AJ5">
        <v>43317</v>
      </c>
      <c r="AK5">
        <v>-1855620</v>
      </c>
      <c r="AL5">
        <v>0</v>
      </c>
      <c r="AM5">
        <v>-43317</v>
      </c>
      <c r="AN5">
        <v>0</v>
      </c>
      <c r="AO5">
        <v>0</v>
      </c>
      <c r="AP5">
        <v>-1898937</v>
      </c>
      <c r="AQ5">
        <v>0</v>
      </c>
      <c r="AR5">
        <v>0</v>
      </c>
      <c r="AS5">
        <v>-1898937</v>
      </c>
      <c r="AT5">
        <v>0</v>
      </c>
      <c r="AU5">
        <v>-1898937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1500579</v>
      </c>
      <c r="BQ5">
        <v>532481</v>
      </c>
      <c r="BR5">
        <v>0</v>
      </c>
      <c r="BS5">
        <v>909347</v>
      </c>
      <c r="BT5">
        <v>0</v>
      </c>
      <c r="BU5">
        <v>1441828</v>
      </c>
      <c r="BV5">
        <v>2245998</v>
      </c>
      <c r="BW5">
        <v>3662109</v>
      </c>
      <c r="BX5">
        <v>9979442</v>
      </c>
      <c r="BY5">
        <v>0</v>
      </c>
      <c r="BZ5">
        <v>55436</v>
      </c>
      <c r="CA5">
        <v>12194</v>
      </c>
      <c r="CB5">
        <v>231670</v>
      </c>
      <c r="CC5">
        <v>68160</v>
      </c>
      <c r="CD5">
        <v>16255009</v>
      </c>
      <c r="CE5">
        <v>19197416</v>
      </c>
      <c r="CF5">
        <v>5085</v>
      </c>
      <c r="CG5">
        <v>33668</v>
      </c>
      <c r="CH5">
        <v>81283</v>
      </c>
      <c r="CI5">
        <v>0</v>
      </c>
      <c r="CJ5">
        <v>0</v>
      </c>
      <c r="CK5">
        <v>120036</v>
      </c>
      <c r="CL5">
        <v>3565</v>
      </c>
      <c r="CM5">
        <v>21330</v>
      </c>
      <c r="CN5">
        <v>218191</v>
      </c>
      <c r="CO5">
        <v>243086</v>
      </c>
      <c r="CP5">
        <v>209265</v>
      </c>
      <c r="CQ5">
        <v>354</v>
      </c>
      <c r="CR5">
        <v>209619</v>
      </c>
      <c r="CS5">
        <v>19770157</v>
      </c>
      <c r="CT5">
        <v>0</v>
      </c>
      <c r="CU5">
        <v>3809534</v>
      </c>
      <c r="CV5">
        <v>8288</v>
      </c>
      <c r="CW5">
        <v>3817822</v>
      </c>
      <c r="CX5">
        <v>-1898937</v>
      </c>
      <c r="CY5">
        <v>1918885</v>
      </c>
      <c r="CZ5">
        <v>0</v>
      </c>
      <c r="DA5">
        <v>17720876</v>
      </c>
      <c r="DB5">
        <v>8736</v>
      </c>
      <c r="DC5">
        <v>17712140</v>
      </c>
      <c r="DD5">
        <v>11</v>
      </c>
      <c r="DE5">
        <v>0</v>
      </c>
      <c r="DF5">
        <v>11</v>
      </c>
      <c r="DG5">
        <v>0</v>
      </c>
      <c r="DH5">
        <v>0</v>
      </c>
      <c r="DI5">
        <v>17712151</v>
      </c>
      <c r="DJ5">
        <v>28906</v>
      </c>
      <c r="DK5">
        <v>0</v>
      </c>
      <c r="DL5">
        <v>0</v>
      </c>
      <c r="DM5">
        <v>33668</v>
      </c>
      <c r="DN5">
        <v>62574</v>
      </c>
      <c r="DO5">
        <v>0</v>
      </c>
      <c r="DP5">
        <v>0</v>
      </c>
      <c r="DQ5">
        <v>0</v>
      </c>
      <c r="DR5">
        <v>0</v>
      </c>
      <c r="DS5">
        <v>0</v>
      </c>
      <c r="DT5">
        <v>2365</v>
      </c>
      <c r="DU5">
        <v>0</v>
      </c>
      <c r="DV5">
        <v>0</v>
      </c>
      <c r="DW5">
        <v>0</v>
      </c>
      <c r="DX5">
        <v>74182</v>
      </c>
      <c r="DY5">
        <v>0</v>
      </c>
      <c r="DZ5">
        <v>76547</v>
      </c>
      <c r="EA5">
        <v>0</v>
      </c>
      <c r="EB5">
        <v>19770157</v>
      </c>
    </row>
    <row r="6" spans="1:132">
      <c r="A6">
        <v>70727</v>
      </c>
      <c r="B6">
        <v>200212</v>
      </c>
      <c r="C6">
        <v>309442</v>
      </c>
      <c r="D6">
        <v>-1059</v>
      </c>
      <c r="E6">
        <v>308383</v>
      </c>
      <c r="F6">
        <v>15444</v>
      </c>
      <c r="G6">
        <v>0</v>
      </c>
      <c r="H6">
        <v>10250</v>
      </c>
      <c r="I6">
        <v>261080</v>
      </c>
      <c r="J6">
        <v>10816</v>
      </c>
      <c r="K6">
        <v>297590</v>
      </c>
      <c r="L6">
        <v>273775</v>
      </c>
      <c r="M6">
        <v>-124141</v>
      </c>
      <c r="N6">
        <v>0</v>
      </c>
      <c r="O6">
        <v>600</v>
      </c>
      <c r="P6">
        <v>0</v>
      </c>
      <c r="Q6">
        <v>-123541</v>
      </c>
      <c r="R6">
        <v>-391300</v>
      </c>
      <c r="S6">
        <v>0</v>
      </c>
      <c r="T6">
        <v>-391300</v>
      </c>
      <c r="U6">
        <v>0</v>
      </c>
      <c r="V6">
        <v>0</v>
      </c>
      <c r="W6">
        <v>0</v>
      </c>
      <c r="X6">
        <v>0</v>
      </c>
      <c r="Y6">
        <v>0</v>
      </c>
      <c r="Z6">
        <v>-9650</v>
      </c>
      <c r="AA6">
        <v>0</v>
      </c>
      <c r="AB6">
        <v>-9650</v>
      </c>
      <c r="AC6">
        <v>-14319</v>
      </c>
      <c r="AD6">
        <v>-33</v>
      </c>
      <c r="AE6">
        <v>-142386</v>
      </c>
      <c r="AF6">
        <v>-156738</v>
      </c>
      <c r="AG6">
        <v>-459520</v>
      </c>
      <c r="AH6">
        <v>-70794</v>
      </c>
      <c r="AI6">
        <v>30378</v>
      </c>
      <c r="AJ6">
        <v>14259</v>
      </c>
      <c r="AK6">
        <v>-287158</v>
      </c>
      <c r="AL6">
        <v>0</v>
      </c>
      <c r="AM6">
        <v>-14259</v>
      </c>
      <c r="AN6">
        <v>0</v>
      </c>
      <c r="AO6">
        <v>0</v>
      </c>
      <c r="AP6">
        <v>-301417</v>
      </c>
      <c r="AQ6">
        <v>11</v>
      </c>
      <c r="AR6">
        <v>-30</v>
      </c>
      <c r="AS6">
        <v>-301436</v>
      </c>
      <c r="AT6">
        <v>0</v>
      </c>
      <c r="AU6">
        <v>-301436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237264</v>
      </c>
      <c r="BQ6">
        <v>87551</v>
      </c>
      <c r="BR6">
        <v>0</v>
      </c>
      <c r="BS6">
        <v>0</v>
      </c>
      <c r="BT6">
        <v>0</v>
      </c>
      <c r="BU6">
        <v>87551</v>
      </c>
      <c r="BV6">
        <v>1766413</v>
      </c>
      <c r="BW6">
        <v>87034</v>
      </c>
      <c r="BX6">
        <v>4101820</v>
      </c>
      <c r="BY6">
        <v>0</v>
      </c>
      <c r="BZ6">
        <v>4894</v>
      </c>
      <c r="CA6">
        <v>6629</v>
      </c>
      <c r="CB6">
        <v>0</v>
      </c>
      <c r="CC6">
        <v>223656</v>
      </c>
      <c r="CD6">
        <v>6190446</v>
      </c>
      <c r="CE6">
        <v>6515261</v>
      </c>
      <c r="CF6">
        <v>34026</v>
      </c>
      <c r="CG6">
        <v>0</v>
      </c>
      <c r="CH6">
        <v>92696</v>
      </c>
      <c r="CI6">
        <v>0</v>
      </c>
      <c r="CJ6">
        <v>4348</v>
      </c>
      <c r="CK6">
        <v>131070</v>
      </c>
      <c r="CL6">
        <v>0</v>
      </c>
      <c r="CM6">
        <v>91813</v>
      </c>
      <c r="CN6">
        <v>41255</v>
      </c>
      <c r="CO6">
        <v>133068</v>
      </c>
      <c r="CP6">
        <v>63583</v>
      </c>
      <c r="CQ6">
        <v>45435</v>
      </c>
      <c r="CR6">
        <v>109018</v>
      </c>
      <c r="CS6">
        <v>6888417</v>
      </c>
      <c r="CT6">
        <v>0</v>
      </c>
      <c r="CU6">
        <v>0</v>
      </c>
      <c r="CV6">
        <v>0</v>
      </c>
      <c r="CW6">
        <v>0</v>
      </c>
      <c r="CX6">
        <v>991741</v>
      </c>
      <c r="CY6">
        <v>991741</v>
      </c>
      <c r="CZ6">
        <v>0</v>
      </c>
      <c r="DA6">
        <v>5887700</v>
      </c>
      <c r="DB6">
        <v>0</v>
      </c>
      <c r="DC6">
        <v>5887700</v>
      </c>
      <c r="DD6">
        <v>500</v>
      </c>
      <c r="DE6">
        <v>0</v>
      </c>
      <c r="DF6">
        <v>500</v>
      </c>
      <c r="DG6">
        <v>0</v>
      </c>
      <c r="DH6">
        <v>0</v>
      </c>
      <c r="DI6">
        <v>5888200</v>
      </c>
      <c r="DJ6">
        <v>0</v>
      </c>
      <c r="DK6">
        <v>0</v>
      </c>
      <c r="DL6">
        <v>0</v>
      </c>
      <c r="DM6">
        <v>100</v>
      </c>
      <c r="DN6">
        <v>100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8350</v>
      </c>
      <c r="DY6">
        <v>0</v>
      </c>
      <c r="DZ6">
        <v>8350</v>
      </c>
      <c r="EA6">
        <v>26</v>
      </c>
      <c r="EB6">
        <v>6888417</v>
      </c>
    </row>
    <row r="7" spans="1:132">
      <c r="A7">
        <v>70735</v>
      </c>
      <c r="B7">
        <v>200212</v>
      </c>
      <c r="C7">
        <v>108784</v>
      </c>
      <c r="D7">
        <v>0</v>
      </c>
      <c r="E7">
        <v>108784</v>
      </c>
      <c r="F7">
        <v>3138</v>
      </c>
      <c r="G7">
        <v>0</v>
      </c>
      <c r="H7">
        <v>9705</v>
      </c>
      <c r="I7">
        <v>110410</v>
      </c>
      <c r="J7">
        <v>-48296</v>
      </c>
      <c r="K7">
        <v>74957</v>
      </c>
      <c r="L7">
        <v>-74069</v>
      </c>
      <c r="M7">
        <v>-86617</v>
      </c>
      <c r="N7">
        <v>0</v>
      </c>
      <c r="O7">
        <v>0</v>
      </c>
      <c r="P7">
        <v>0</v>
      </c>
      <c r="Q7">
        <v>-86617</v>
      </c>
      <c r="R7">
        <v>-161264</v>
      </c>
      <c r="S7">
        <v>0</v>
      </c>
      <c r="T7">
        <v>-161264</v>
      </c>
      <c r="U7">
        <v>0</v>
      </c>
      <c r="V7">
        <v>49266</v>
      </c>
      <c r="W7">
        <v>0</v>
      </c>
      <c r="X7">
        <v>49266</v>
      </c>
      <c r="Y7">
        <v>0</v>
      </c>
      <c r="Z7">
        <v>-5783</v>
      </c>
      <c r="AA7">
        <v>0</v>
      </c>
      <c r="AB7">
        <v>-5783</v>
      </c>
      <c r="AC7">
        <v>-3373</v>
      </c>
      <c r="AD7">
        <v>-19</v>
      </c>
      <c r="AE7">
        <v>0</v>
      </c>
      <c r="AF7">
        <v>-3392</v>
      </c>
      <c r="AG7">
        <v>0</v>
      </c>
      <c r="AH7">
        <v>-45264</v>
      </c>
      <c r="AI7">
        <v>17009</v>
      </c>
      <c r="AJ7">
        <v>9743</v>
      </c>
      <c r="AK7">
        <v>-116630</v>
      </c>
      <c r="AL7">
        <v>0</v>
      </c>
      <c r="AM7">
        <v>-9743</v>
      </c>
      <c r="AN7">
        <v>0</v>
      </c>
      <c r="AO7">
        <v>-1743</v>
      </c>
      <c r="AP7">
        <v>-128116</v>
      </c>
      <c r="AQ7">
        <v>0</v>
      </c>
      <c r="AR7">
        <v>0</v>
      </c>
      <c r="AS7">
        <v>-128116</v>
      </c>
      <c r="AT7">
        <v>0</v>
      </c>
      <c r="AU7">
        <v>-128116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291300</v>
      </c>
      <c r="BQ7">
        <v>92889</v>
      </c>
      <c r="BR7">
        <v>0</v>
      </c>
      <c r="BS7">
        <v>0</v>
      </c>
      <c r="BT7">
        <v>0</v>
      </c>
      <c r="BU7">
        <v>92889</v>
      </c>
      <c r="BV7">
        <v>822967</v>
      </c>
      <c r="BW7">
        <v>0</v>
      </c>
      <c r="BX7">
        <v>1879735</v>
      </c>
      <c r="BY7">
        <v>0</v>
      </c>
      <c r="BZ7">
        <v>5734</v>
      </c>
      <c r="CA7">
        <v>0</v>
      </c>
      <c r="CB7">
        <v>0</v>
      </c>
      <c r="CC7">
        <v>0</v>
      </c>
      <c r="CD7">
        <v>2708436</v>
      </c>
      <c r="CE7">
        <v>3092625</v>
      </c>
      <c r="CF7">
        <v>1217</v>
      </c>
      <c r="CG7">
        <v>0</v>
      </c>
      <c r="CH7">
        <v>5000</v>
      </c>
      <c r="CI7">
        <v>0</v>
      </c>
      <c r="CJ7">
        <v>2943</v>
      </c>
      <c r="CK7">
        <v>9160</v>
      </c>
      <c r="CL7">
        <v>0</v>
      </c>
      <c r="CM7">
        <v>165773</v>
      </c>
      <c r="CN7">
        <v>33543</v>
      </c>
      <c r="CO7">
        <v>199316</v>
      </c>
      <c r="CP7">
        <v>27781</v>
      </c>
      <c r="CQ7">
        <v>6793</v>
      </c>
      <c r="CR7">
        <v>34574</v>
      </c>
      <c r="CS7">
        <v>3335675</v>
      </c>
      <c r="CT7">
        <v>0</v>
      </c>
      <c r="CU7">
        <v>0</v>
      </c>
      <c r="CV7">
        <v>631313</v>
      </c>
      <c r="CW7">
        <v>631313</v>
      </c>
      <c r="CX7">
        <v>-128116</v>
      </c>
      <c r="CY7">
        <v>503197</v>
      </c>
      <c r="CZ7">
        <v>0</v>
      </c>
      <c r="DA7">
        <v>2804859</v>
      </c>
      <c r="DB7">
        <v>0</v>
      </c>
      <c r="DC7">
        <v>2804859</v>
      </c>
      <c r="DD7">
        <v>0</v>
      </c>
      <c r="DE7">
        <v>0</v>
      </c>
      <c r="DF7">
        <v>0</v>
      </c>
      <c r="DG7">
        <v>0</v>
      </c>
      <c r="DH7">
        <v>0</v>
      </c>
      <c r="DI7">
        <v>2804859</v>
      </c>
      <c r="DJ7">
        <v>6834</v>
      </c>
      <c r="DK7">
        <v>0</v>
      </c>
      <c r="DL7">
        <v>0</v>
      </c>
      <c r="DM7">
        <v>0</v>
      </c>
      <c r="DN7">
        <v>6834</v>
      </c>
      <c r="DO7">
        <v>0</v>
      </c>
      <c r="DP7">
        <v>0</v>
      </c>
      <c r="DQ7">
        <v>0</v>
      </c>
      <c r="DR7">
        <v>0</v>
      </c>
      <c r="DS7">
        <v>0</v>
      </c>
      <c r="DT7">
        <v>6754</v>
      </c>
      <c r="DU7">
        <v>0</v>
      </c>
      <c r="DV7">
        <v>0</v>
      </c>
      <c r="DW7">
        <v>0</v>
      </c>
      <c r="DX7">
        <v>14031</v>
      </c>
      <c r="DY7">
        <v>0</v>
      </c>
      <c r="DZ7">
        <v>20785</v>
      </c>
      <c r="EA7">
        <v>0</v>
      </c>
      <c r="EB7">
        <v>3335675</v>
      </c>
    </row>
    <row r="8" spans="1:132">
      <c r="A8">
        <v>70742</v>
      </c>
      <c r="B8">
        <v>200212</v>
      </c>
      <c r="C8">
        <v>261832</v>
      </c>
      <c r="D8">
        <v>0</v>
      </c>
      <c r="E8">
        <v>261832</v>
      </c>
      <c r="F8">
        <v>36934</v>
      </c>
      <c r="G8">
        <v>-207553</v>
      </c>
      <c r="H8">
        <v>40203</v>
      </c>
      <c r="I8">
        <v>351169</v>
      </c>
      <c r="J8">
        <v>0</v>
      </c>
      <c r="K8">
        <v>220753</v>
      </c>
      <c r="L8">
        <v>0</v>
      </c>
      <c r="M8">
        <v>-428526</v>
      </c>
      <c r="N8">
        <v>0</v>
      </c>
      <c r="O8">
        <v>1669</v>
      </c>
      <c r="P8">
        <v>0</v>
      </c>
      <c r="Q8">
        <v>-426857</v>
      </c>
      <c r="R8">
        <v>-486161</v>
      </c>
      <c r="S8">
        <v>0</v>
      </c>
      <c r="T8">
        <v>-486161</v>
      </c>
      <c r="U8">
        <v>-37265</v>
      </c>
      <c r="V8">
        <v>0</v>
      </c>
      <c r="W8">
        <v>0</v>
      </c>
      <c r="X8">
        <v>-37265</v>
      </c>
      <c r="Y8">
        <v>0</v>
      </c>
      <c r="Z8">
        <v>-7649</v>
      </c>
      <c r="AA8">
        <v>0</v>
      </c>
      <c r="AB8">
        <v>-7649</v>
      </c>
      <c r="AC8">
        <v>-18011</v>
      </c>
      <c r="AD8">
        <v>-112</v>
      </c>
      <c r="AE8">
        <v>-109463</v>
      </c>
      <c r="AF8">
        <v>-127586</v>
      </c>
      <c r="AG8">
        <v>-297436</v>
      </c>
      <c r="AH8">
        <v>-138571</v>
      </c>
      <c r="AI8">
        <v>68988</v>
      </c>
      <c r="AJ8">
        <v>45874</v>
      </c>
      <c r="AK8">
        <v>-924078</v>
      </c>
      <c r="AL8">
        <v>0</v>
      </c>
      <c r="AM8">
        <v>-45874</v>
      </c>
      <c r="AN8">
        <v>0</v>
      </c>
      <c r="AO8">
        <v>0</v>
      </c>
      <c r="AP8">
        <v>-969952</v>
      </c>
      <c r="AQ8">
        <v>0</v>
      </c>
      <c r="AR8">
        <v>0</v>
      </c>
      <c r="AS8">
        <v>-969952</v>
      </c>
      <c r="AT8">
        <v>0</v>
      </c>
      <c r="AU8">
        <v>-969952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847274</v>
      </c>
      <c r="BQ8">
        <v>168771</v>
      </c>
      <c r="BR8">
        <v>0</v>
      </c>
      <c r="BS8">
        <v>207380</v>
      </c>
      <c r="BT8">
        <v>0</v>
      </c>
      <c r="BU8">
        <v>376151</v>
      </c>
      <c r="BV8">
        <v>2001902</v>
      </c>
      <c r="BW8">
        <v>1158635</v>
      </c>
      <c r="BX8">
        <v>5439398</v>
      </c>
      <c r="BY8">
        <v>0</v>
      </c>
      <c r="BZ8">
        <v>35169</v>
      </c>
      <c r="CA8">
        <v>19090</v>
      </c>
      <c r="CB8">
        <v>0</v>
      </c>
      <c r="CC8">
        <v>90</v>
      </c>
      <c r="CD8">
        <v>8654284</v>
      </c>
      <c r="CE8">
        <v>9877709</v>
      </c>
      <c r="CF8">
        <v>2354</v>
      </c>
      <c r="CG8">
        <v>0</v>
      </c>
      <c r="CH8">
        <v>0</v>
      </c>
      <c r="CI8">
        <v>0</v>
      </c>
      <c r="CJ8">
        <v>162109</v>
      </c>
      <c r="CK8">
        <v>164463</v>
      </c>
      <c r="CL8">
        <v>370</v>
      </c>
      <c r="CM8">
        <v>289605</v>
      </c>
      <c r="CN8">
        <v>0</v>
      </c>
      <c r="CO8">
        <v>289975</v>
      </c>
      <c r="CP8">
        <v>75092</v>
      </c>
      <c r="CQ8">
        <v>17713</v>
      </c>
      <c r="CR8">
        <v>92805</v>
      </c>
      <c r="CS8">
        <v>10424952</v>
      </c>
      <c r="CT8">
        <v>0</v>
      </c>
      <c r="CU8">
        <v>0</v>
      </c>
      <c r="CV8">
        <v>2256048</v>
      </c>
      <c r="CW8">
        <v>2256048</v>
      </c>
      <c r="CX8">
        <v>-969952</v>
      </c>
      <c r="CY8">
        <v>1286096</v>
      </c>
      <c r="CZ8">
        <v>0</v>
      </c>
      <c r="DA8">
        <v>9054348</v>
      </c>
      <c r="DB8">
        <v>0</v>
      </c>
      <c r="DC8">
        <v>9054348</v>
      </c>
      <c r="DD8">
        <v>8049</v>
      </c>
      <c r="DE8">
        <v>0</v>
      </c>
      <c r="DF8">
        <v>8049</v>
      </c>
      <c r="DG8">
        <v>0</v>
      </c>
      <c r="DH8">
        <v>0</v>
      </c>
      <c r="DI8">
        <v>9062397</v>
      </c>
      <c r="DJ8">
        <v>14266</v>
      </c>
      <c r="DK8">
        <v>0</v>
      </c>
      <c r="DL8">
        <v>0</v>
      </c>
      <c r="DM8">
        <v>0</v>
      </c>
      <c r="DN8">
        <v>14266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22276</v>
      </c>
      <c r="DV8">
        <v>0</v>
      </c>
      <c r="DW8">
        <v>0</v>
      </c>
      <c r="DX8">
        <v>39571</v>
      </c>
      <c r="DY8">
        <v>0</v>
      </c>
      <c r="DZ8">
        <v>61847</v>
      </c>
      <c r="EA8">
        <v>346</v>
      </c>
      <c r="EB8">
        <v>10424952</v>
      </c>
    </row>
    <row r="9" spans="1:132">
      <c r="A9">
        <v>70806</v>
      </c>
      <c r="B9">
        <v>200212</v>
      </c>
      <c r="C9">
        <v>193601</v>
      </c>
      <c r="D9">
        <v>0</v>
      </c>
      <c r="E9">
        <v>193601</v>
      </c>
      <c r="F9">
        <v>9242</v>
      </c>
      <c r="G9">
        <v>2320</v>
      </c>
      <c r="H9">
        <v>3567</v>
      </c>
      <c r="I9">
        <v>161633</v>
      </c>
      <c r="J9">
        <v>-71913</v>
      </c>
      <c r="K9">
        <v>104849</v>
      </c>
      <c r="L9">
        <v>-161227</v>
      </c>
      <c r="M9">
        <v>-96078</v>
      </c>
      <c r="N9">
        <v>0</v>
      </c>
      <c r="O9">
        <v>0</v>
      </c>
      <c r="P9">
        <v>0</v>
      </c>
      <c r="Q9">
        <v>-96078</v>
      </c>
      <c r="R9">
        <v>-385316</v>
      </c>
      <c r="S9">
        <v>0</v>
      </c>
      <c r="T9">
        <v>-385316</v>
      </c>
      <c r="U9">
        <v>0</v>
      </c>
      <c r="V9">
        <v>0</v>
      </c>
      <c r="W9">
        <v>0</v>
      </c>
      <c r="X9">
        <v>0</v>
      </c>
      <c r="Y9">
        <v>0</v>
      </c>
      <c r="Z9">
        <v>-6271</v>
      </c>
      <c r="AA9">
        <v>0</v>
      </c>
      <c r="AB9">
        <v>-6271</v>
      </c>
      <c r="AC9">
        <v>-4309</v>
      </c>
      <c r="AD9">
        <v>0</v>
      </c>
      <c r="AE9">
        <v>0</v>
      </c>
      <c r="AF9">
        <v>-4309</v>
      </c>
      <c r="AG9">
        <v>0</v>
      </c>
      <c r="AH9">
        <v>-76372</v>
      </c>
      <c r="AI9">
        <v>25737</v>
      </c>
      <c r="AJ9">
        <v>26866</v>
      </c>
      <c r="AK9">
        <v>-378520</v>
      </c>
      <c r="AL9">
        <v>0</v>
      </c>
      <c r="AM9">
        <v>-26866</v>
      </c>
      <c r="AN9">
        <v>0</v>
      </c>
      <c r="AO9">
        <v>-1441</v>
      </c>
      <c r="AP9">
        <v>-406827</v>
      </c>
      <c r="AQ9">
        <v>0</v>
      </c>
      <c r="AR9">
        <v>0</v>
      </c>
      <c r="AS9">
        <v>-406827</v>
      </c>
      <c r="AT9">
        <v>0</v>
      </c>
      <c r="AU9">
        <v>-406827</v>
      </c>
      <c r="AV9">
        <v>1002</v>
      </c>
      <c r="AW9">
        <v>0</v>
      </c>
      <c r="AX9">
        <v>0</v>
      </c>
      <c r="AY9">
        <v>0</v>
      </c>
      <c r="AZ9">
        <v>1002</v>
      </c>
      <c r="BA9">
        <v>0</v>
      </c>
      <c r="BB9">
        <v>-180</v>
      </c>
      <c r="BC9">
        <v>0</v>
      </c>
      <c r="BD9">
        <v>0</v>
      </c>
      <c r="BE9">
        <v>0</v>
      </c>
      <c r="BF9">
        <v>-180</v>
      </c>
      <c r="BG9">
        <v>0</v>
      </c>
      <c r="BH9">
        <v>0</v>
      </c>
      <c r="BI9">
        <v>0</v>
      </c>
      <c r="BJ9">
        <v>-60</v>
      </c>
      <c r="BK9">
        <v>0</v>
      </c>
      <c r="BL9">
        <v>-60</v>
      </c>
      <c r="BM9">
        <v>-762</v>
      </c>
      <c r="BN9">
        <v>0</v>
      </c>
      <c r="BO9">
        <v>0</v>
      </c>
      <c r="BP9">
        <v>105391</v>
      </c>
      <c r="BQ9">
        <v>215856</v>
      </c>
      <c r="BR9">
        <v>0</v>
      </c>
      <c r="BS9">
        <v>43646</v>
      </c>
      <c r="BT9">
        <v>0</v>
      </c>
      <c r="BU9">
        <v>259502</v>
      </c>
      <c r="BV9">
        <v>1335429</v>
      </c>
      <c r="BW9">
        <v>0</v>
      </c>
      <c r="BX9">
        <v>2754886</v>
      </c>
      <c r="BY9">
        <v>0</v>
      </c>
      <c r="BZ9">
        <v>3975</v>
      </c>
      <c r="CA9">
        <v>0</v>
      </c>
      <c r="CB9">
        <v>0</v>
      </c>
      <c r="CC9">
        <v>0</v>
      </c>
      <c r="CD9">
        <v>4094290</v>
      </c>
      <c r="CE9">
        <v>4459183</v>
      </c>
      <c r="CF9">
        <v>3389</v>
      </c>
      <c r="CG9">
        <v>0</v>
      </c>
      <c r="CH9">
        <v>5829</v>
      </c>
      <c r="CI9">
        <v>0</v>
      </c>
      <c r="CJ9">
        <v>7340</v>
      </c>
      <c r="CK9">
        <v>16558</v>
      </c>
      <c r="CL9">
        <v>0</v>
      </c>
      <c r="CM9">
        <v>248364</v>
      </c>
      <c r="CN9">
        <v>64981</v>
      </c>
      <c r="CO9">
        <v>313345</v>
      </c>
      <c r="CP9">
        <v>41151</v>
      </c>
      <c r="CQ9">
        <v>7294</v>
      </c>
      <c r="CR9">
        <v>48445</v>
      </c>
      <c r="CS9">
        <v>4837531</v>
      </c>
      <c r="CT9">
        <v>0</v>
      </c>
      <c r="CU9">
        <v>0</v>
      </c>
      <c r="CV9">
        <v>1072693</v>
      </c>
      <c r="CW9">
        <v>1072693</v>
      </c>
      <c r="CX9">
        <v>-406827</v>
      </c>
      <c r="CY9">
        <v>665866</v>
      </c>
      <c r="CZ9">
        <v>0</v>
      </c>
      <c r="DA9">
        <v>4153639</v>
      </c>
      <c r="DB9">
        <v>0</v>
      </c>
      <c r="DC9">
        <v>4153639</v>
      </c>
      <c r="DD9">
        <v>2335</v>
      </c>
      <c r="DE9">
        <v>0</v>
      </c>
      <c r="DF9">
        <v>2335</v>
      </c>
      <c r="DG9">
        <v>0</v>
      </c>
      <c r="DH9">
        <v>0</v>
      </c>
      <c r="DI9">
        <v>4155974</v>
      </c>
      <c r="DJ9">
        <v>7699</v>
      </c>
      <c r="DK9">
        <v>0</v>
      </c>
      <c r="DL9">
        <v>0</v>
      </c>
      <c r="DM9">
        <v>0</v>
      </c>
      <c r="DN9">
        <v>7699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7992</v>
      </c>
      <c r="DY9">
        <v>0</v>
      </c>
      <c r="DZ9">
        <v>7992</v>
      </c>
      <c r="EA9">
        <v>0</v>
      </c>
      <c r="EB9">
        <v>4837531</v>
      </c>
    </row>
    <row r="10" spans="1:132">
      <c r="A10">
        <v>70807</v>
      </c>
      <c r="B10">
        <v>200212</v>
      </c>
      <c r="C10">
        <v>1035355</v>
      </c>
      <c r="D10">
        <v>0</v>
      </c>
      <c r="E10">
        <v>1035355</v>
      </c>
      <c r="F10">
        <v>97864</v>
      </c>
      <c r="G10">
        <v>33628</v>
      </c>
      <c r="H10">
        <v>29607</v>
      </c>
      <c r="I10">
        <v>581207</v>
      </c>
      <c r="J10">
        <v>0</v>
      </c>
      <c r="K10">
        <v>742306</v>
      </c>
      <c r="L10">
        <v>0</v>
      </c>
      <c r="M10">
        <v>-375698</v>
      </c>
      <c r="N10">
        <v>0</v>
      </c>
      <c r="O10">
        <v>-1000</v>
      </c>
      <c r="P10">
        <v>0</v>
      </c>
      <c r="Q10">
        <v>-376698</v>
      </c>
      <c r="R10">
        <v>-614932</v>
      </c>
      <c r="S10">
        <v>0</v>
      </c>
      <c r="T10">
        <v>-614932</v>
      </c>
      <c r="U10">
        <v>-40174</v>
      </c>
      <c r="V10">
        <v>192302</v>
      </c>
      <c r="W10">
        <v>0</v>
      </c>
      <c r="X10">
        <v>152128</v>
      </c>
      <c r="Y10">
        <v>0</v>
      </c>
      <c r="Z10">
        <v>-21705</v>
      </c>
      <c r="AA10">
        <v>0</v>
      </c>
      <c r="AB10">
        <v>-21705</v>
      </c>
      <c r="AC10">
        <v>-24135</v>
      </c>
      <c r="AD10">
        <v>-1269</v>
      </c>
      <c r="AE10">
        <v>-509112</v>
      </c>
      <c r="AF10">
        <v>-534516</v>
      </c>
      <c r="AG10">
        <v>-729649</v>
      </c>
      <c r="AH10">
        <v>127403</v>
      </c>
      <c r="AI10">
        <v>89673</v>
      </c>
      <c r="AJ10">
        <v>54217</v>
      </c>
      <c r="AK10">
        <v>-76418</v>
      </c>
      <c r="AL10">
        <v>0</v>
      </c>
      <c r="AM10">
        <v>-54217</v>
      </c>
      <c r="AN10">
        <v>0</v>
      </c>
      <c r="AO10">
        <v>0</v>
      </c>
      <c r="AP10">
        <v>-130635</v>
      </c>
      <c r="AQ10">
        <v>0</v>
      </c>
      <c r="AR10">
        <v>-4553</v>
      </c>
      <c r="AS10">
        <v>-135188</v>
      </c>
      <c r="AT10">
        <v>0</v>
      </c>
      <c r="AU10">
        <v>-135188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857427</v>
      </c>
      <c r="BQ10">
        <v>356007</v>
      </c>
      <c r="BR10">
        <v>144050</v>
      </c>
      <c r="BS10">
        <v>497185</v>
      </c>
      <c r="BT10">
        <v>62004</v>
      </c>
      <c r="BU10">
        <v>1059246</v>
      </c>
      <c r="BV10">
        <v>3883462</v>
      </c>
      <c r="BW10">
        <v>1992104</v>
      </c>
      <c r="BX10">
        <v>9613365</v>
      </c>
      <c r="BY10">
        <v>0</v>
      </c>
      <c r="BZ10">
        <v>55585</v>
      </c>
      <c r="CA10">
        <v>93</v>
      </c>
      <c r="CB10">
        <v>0</v>
      </c>
      <c r="CC10">
        <v>1198156</v>
      </c>
      <c r="CD10">
        <v>16742765</v>
      </c>
      <c r="CE10">
        <v>18659438</v>
      </c>
      <c r="CF10">
        <v>17299</v>
      </c>
      <c r="CG10">
        <v>0</v>
      </c>
      <c r="CH10">
        <v>199</v>
      </c>
      <c r="CI10">
        <v>0</v>
      </c>
      <c r="CJ10">
        <v>279963</v>
      </c>
      <c r="CK10">
        <v>297461</v>
      </c>
      <c r="CL10">
        <v>2009</v>
      </c>
      <c r="CM10">
        <v>252251</v>
      </c>
      <c r="CN10">
        <v>0</v>
      </c>
      <c r="CO10">
        <v>254260</v>
      </c>
      <c r="CP10">
        <v>148084</v>
      </c>
      <c r="CQ10">
        <v>15162</v>
      </c>
      <c r="CR10">
        <v>163246</v>
      </c>
      <c r="CS10">
        <v>19374405</v>
      </c>
      <c r="CT10">
        <v>770000</v>
      </c>
      <c r="CU10">
        <v>0</v>
      </c>
      <c r="CV10">
        <v>0</v>
      </c>
      <c r="CW10">
        <v>0</v>
      </c>
      <c r="CX10">
        <v>2525872</v>
      </c>
      <c r="CY10">
        <v>3295872</v>
      </c>
      <c r="CZ10">
        <v>0</v>
      </c>
      <c r="DA10">
        <v>15883471</v>
      </c>
      <c r="DB10">
        <v>0</v>
      </c>
      <c r="DC10">
        <v>15883471</v>
      </c>
      <c r="DD10">
        <v>1000</v>
      </c>
      <c r="DE10">
        <v>0</v>
      </c>
      <c r="DF10">
        <v>1000</v>
      </c>
      <c r="DG10">
        <v>0</v>
      </c>
      <c r="DH10">
        <v>0</v>
      </c>
      <c r="DI10">
        <v>15884471</v>
      </c>
      <c r="DJ10">
        <v>0</v>
      </c>
      <c r="DK10">
        <v>0</v>
      </c>
      <c r="DL10">
        <v>24231</v>
      </c>
      <c r="DM10">
        <v>0</v>
      </c>
      <c r="DN10">
        <v>24231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95460</v>
      </c>
      <c r="DU10">
        <v>0</v>
      </c>
      <c r="DV10">
        <v>0</v>
      </c>
      <c r="DW10">
        <v>0</v>
      </c>
      <c r="DX10">
        <v>64765</v>
      </c>
      <c r="DY10">
        <v>0</v>
      </c>
      <c r="DZ10">
        <v>160225</v>
      </c>
      <c r="EA10">
        <v>9606</v>
      </c>
      <c r="EB10">
        <v>19374405</v>
      </c>
    </row>
    <row r="11" spans="1:132">
      <c r="A11">
        <v>70814</v>
      </c>
      <c r="B11">
        <v>200212</v>
      </c>
      <c r="C11">
        <v>1430176</v>
      </c>
      <c r="D11">
        <v>0</v>
      </c>
      <c r="E11">
        <v>1430176</v>
      </c>
      <c r="F11">
        <v>70252</v>
      </c>
      <c r="G11">
        <v>22938</v>
      </c>
      <c r="H11">
        <v>244999</v>
      </c>
      <c r="I11">
        <v>1251591</v>
      </c>
      <c r="J11">
        <v>0</v>
      </c>
      <c r="K11">
        <v>1589780</v>
      </c>
      <c r="L11">
        <v>0</v>
      </c>
      <c r="M11">
        <v>-725977</v>
      </c>
      <c r="N11">
        <v>0</v>
      </c>
      <c r="O11">
        <v>-6151</v>
      </c>
      <c r="P11">
        <v>0</v>
      </c>
      <c r="Q11">
        <v>-732128</v>
      </c>
      <c r="R11">
        <v>-2585955</v>
      </c>
      <c r="S11">
        <v>0</v>
      </c>
      <c r="T11">
        <v>-2585955</v>
      </c>
      <c r="U11">
        <v>-498339</v>
      </c>
      <c r="V11">
        <v>0</v>
      </c>
      <c r="W11">
        <v>0</v>
      </c>
      <c r="X11">
        <v>-498339</v>
      </c>
      <c r="Y11">
        <v>0</v>
      </c>
      <c r="Z11">
        <v>-34197</v>
      </c>
      <c r="AA11">
        <v>0</v>
      </c>
      <c r="AB11">
        <v>-34197</v>
      </c>
      <c r="AC11">
        <v>-23163</v>
      </c>
      <c r="AD11">
        <v>-5548</v>
      </c>
      <c r="AE11">
        <v>-754760</v>
      </c>
      <c r="AF11">
        <v>-783471</v>
      </c>
      <c r="AG11">
        <v>-2107533</v>
      </c>
      <c r="AH11">
        <v>-551912</v>
      </c>
      <c r="AI11">
        <v>284326</v>
      </c>
      <c r="AJ11">
        <v>208600</v>
      </c>
      <c r="AK11">
        <v>-3780653</v>
      </c>
      <c r="AL11">
        <v>0</v>
      </c>
      <c r="AM11">
        <v>-208600</v>
      </c>
      <c r="AN11">
        <v>0</v>
      </c>
      <c r="AO11">
        <v>0</v>
      </c>
      <c r="AP11">
        <v>-3989253</v>
      </c>
      <c r="AQ11">
        <v>0</v>
      </c>
      <c r="AR11">
        <v>0</v>
      </c>
      <c r="AS11">
        <v>-3989253</v>
      </c>
      <c r="AT11">
        <v>0</v>
      </c>
      <c r="AU11">
        <v>-3989253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3885567</v>
      </c>
      <c r="BQ11">
        <v>613295</v>
      </c>
      <c r="BR11">
        <v>0</v>
      </c>
      <c r="BS11">
        <v>133542</v>
      </c>
      <c r="BT11">
        <v>17100</v>
      </c>
      <c r="BU11">
        <v>763937</v>
      </c>
      <c r="BV11">
        <v>7176590</v>
      </c>
      <c r="BW11">
        <v>969085</v>
      </c>
      <c r="BX11">
        <v>22958158</v>
      </c>
      <c r="BY11">
        <v>0</v>
      </c>
      <c r="BZ11">
        <v>39733</v>
      </c>
      <c r="CA11">
        <v>447</v>
      </c>
      <c r="CB11">
        <v>0</v>
      </c>
      <c r="CC11">
        <v>0</v>
      </c>
      <c r="CD11">
        <v>31144013</v>
      </c>
      <c r="CE11">
        <v>35793517</v>
      </c>
      <c r="CF11">
        <v>91046</v>
      </c>
      <c r="CG11">
        <v>0</v>
      </c>
      <c r="CH11">
        <v>132842</v>
      </c>
      <c r="CI11">
        <v>0</v>
      </c>
      <c r="CJ11">
        <v>474810</v>
      </c>
      <c r="CK11">
        <v>698698</v>
      </c>
      <c r="CL11">
        <v>16751</v>
      </c>
      <c r="CM11">
        <v>222062</v>
      </c>
      <c r="CN11">
        <v>0</v>
      </c>
      <c r="CO11">
        <v>238813</v>
      </c>
      <c r="CP11">
        <v>546770</v>
      </c>
      <c r="CQ11">
        <v>34372</v>
      </c>
      <c r="CR11">
        <v>581142</v>
      </c>
      <c r="CS11">
        <v>37312170</v>
      </c>
      <c r="CT11">
        <v>0</v>
      </c>
      <c r="CU11">
        <v>0</v>
      </c>
      <c r="CV11">
        <v>3001040</v>
      </c>
      <c r="CW11">
        <v>3001040</v>
      </c>
      <c r="CX11">
        <v>0</v>
      </c>
      <c r="CY11">
        <v>3001040</v>
      </c>
      <c r="CZ11">
        <v>0</v>
      </c>
      <c r="DA11">
        <v>34068882</v>
      </c>
      <c r="DB11">
        <v>0</v>
      </c>
      <c r="DC11">
        <v>34068882</v>
      </c>
      <c r="DD11">
        <v>51425</v>
      </c>
      <c r="DE11">
        <v>0</v>
      </c>
      <c r="DF11">
        <v>51425</v>
      </c>
      <c r="DG11">
        <v>0</v>
      </c>
      <c r="DH11">
        <v>0</v>
      </c>
      <c r="DI11">
        <v>34120307</v>
      </c>
      <c r="DJ11">
        <v>40386</v>
      </c>
      <c r="DK11">
        <v>0</v>
      </c>
      <c r="DL11">
        <v>0</v>
      </c>
      <c r="DM11">
        <v>0</v>
      </c>
      <c r="DN11">
        <v>40386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20091</v>
      </c>
      <c r="DU11">
        <v>0</v>
      </c>
      <c r="DV11">
        <v>0</v>
      </c>
      <c r="DW11">
        <v>0</v>
      </c>
      <c r="DX11">
        <v>121103</v>
      </c>
      <c r="DY11">
        <v>0</v>
      </c>
      <c r="DZ11">
        <v>141194</v>
      </c>
      <c r="EA11">
        <v>9243</v>
      </c>
      <c r="EB11">
        <v>37312170</v>
      </c>
    </row>
    <row r="12" spans="1:132">
      <c r="A12">
        <v>70849</v>
      </c>
      <c r="B12">
        <v>200212</v>
      </c>
      <c r="C12">
        <v>434666</v>
      </c>
      <c r="D12">
        <v>415</v>
      </c>
      <c r="E12">
        <v>435081</v>
      </c>
      <c r="F12">
        <v>0</v>
      </c>
      <c r="G12">
        <v>8513</v>
      </c>
      <c r="H12">
        <v>55611</v>
      </c>
      <c r="I12">
        <v>638529</v>
      </c>
      <c r="J12">
        <v>0</v>
      </c>
      <c r="K12">
        <v>702653</v>
      </c>
      <c r="L12">
        <v>0</v>
      </c>
      <c r="M12">
        <v>-348884</v>
      </c>
      <c r="N12">
        <v>16250</v>
      </c>
      <c r="O12">
        <v>0</v>
      </c>
      <c r="P12">
        <v>0</v>
      </c>
      <c r="Q12">
        <v>-332634</v>
      </c>
      <c r="R12">
        <v>-780763</v>
      </c>
      <c r="S12">
        <v>2325</v>
      </c>
      <c r="T12">
        <v>-778438</v>
      </c>
      <c r="U12">
        <v>0</v>
      </c>
      <c r="V12">
        <v>0</v>
      </c>
      <c r="W12">
        <v>0</v>
      </c>
      <c r="X12">
        <v>0</v>
      </c>
      <c r="Y12">
        <v>0</v>
      </c>
      <c r="Z12">
        <v>-25779</v>
      </c>
      <c r="AA12">
        <v>0</v>
      </c>
      <c r="AB12">
        <v>-25779</v>
      </c>
      <c r="AC12">
        <v>-23910</v>
      </c>
      <c r="AD12">
        <v>-428</v>
      </c>
      <c r="AE12">
        <v>-85369</v>
      </c>
      <c r="AF12">
        <v>-109707</v>
      </c>
      <c r="AG12">
        <v>-105605</v>
      </c>
      <c r="AH12">
        <v>-33017</v>
      </c>
      <c r="AI12">
        <v>-38868</v>
      </c>
      <c r="AJ12">
        <v>-31146</v>
      </c>
      <c r="AK12">
        <v>-317460</v>
      </c>
      <c r="AL12">
        <v>-1361</v>
      </c>
      <c r="AM12">
        <v>31085</v>
      </c>
      <c r="AN12">
        <v>0</v>
      </c>
      <c r="AO12">
        <v>0</v>
      </c>
      <c r="AP12">
        <v>-287736</v>
      </c>
      <c r="AQ12">
        <v>0</v>
      </c>
      <c r="AR12">
        <v>0</v>
      </c>
      <c r="AS12">
        <v>-287736</v>
      </c>
      <c r="AT12">
        <v>0</v>
      </c>
      <c r="AU12">
        <v>-287736</v>
      </c>
      <c r="AV12">
        <v>5791</v>
      </c>
      <c r="AW12">
        <v>0</v>
      </c>
      <c r="AX12">
        <v>0</v>
      </c>
      <c r="AY12">
        <v>0</v>
      </c>
      <c r="AZ12">
        <v>5791</v>
      </c>
      <c r="BA12">
        <v>61</v>
      </c>
      <c r="BB12">
        <v>-6208</v>
      </c>
      <c r="BC12">
        <v>0</v>
      </c>
      <c r="BD12">
        <v>-500</v>
      </c>
      <c r="BE12">
        <v>0</v>
      </c>
      <c r="BF12">
        <v>-6708</v>
      </c>
      <c r="BG12">
        <v>0</v>
      </c>
      <c r="BH12">
        <v>0</v>
      </c>
      <c r="BI12">
        <v>0</v>
      </c>
      <c r="BJ12">
        <v>-505</v>
      </c>
      <c r="BK12">
        <v>0</v>
      </c>
      <c r="BL12">
        <v>-505</v>
      </c>
      <c r="BM12">
        <v>0</v>
      </c>
      <c r="BN12">
        <v>-1361</v>
      </c>
      <c r="BO12">
        <v>0</v>
      </c>
      <c r="BP12">
        <v>1060535</v>
      </c>
      <c r="BQ12">
        <v>0</v>
      </c>
      <c r="BR12">
        <v>0</v>
      </c>
      <c r="BS12">
        <v>142400</v>
      </c>
      <c r="BT12">
        <v>0</v>
      </c>
      <c r="BU12">
        <v>142400</v>
      </c>
      <c r="BV12">
        <v>1927361</v>
      </c>
      <c r="BW12">
        <v>941012</v>
      </c>
      <c r="BX12">
        <v>9897863</v>
      </c>
      <c r="BY12">
        <v>0</v>
      </c>
      <c r="BZ12">
        <v>6501</v>
      </c>
      <c r="CA12">
        <v>0</v>
      </c>
      <c r="CB12">
        <v>223940</v>
      </c>
      <c r="CC12">
        <v>87022</v>
      </c>
      <c r="CD12">
        <v>13083699</v>
      </c>
      <c r="CE12">
        <v>14286634</v>
      </c>
      <c r="CF12">
        <v>87</v>
      </c>
      <c r="CG12">
        <v>0</v>
      </c>
      <c r="CH12">
        <v>0</v>
      </c>
      <c r="CI12">
        <v>0</v>
      </c>
      <c r="CJ12">
        <v>0</v>
      </c>
      <c r="CK12">
        <v>87</v>
      </c>
      <c r="CL12">
        <v>739</v>
      </c>
      <c r="CM12">
        <v>138205</v>
      </c>
      <c r="CN12">
        <v>109293</v>
      </c>
      <c r="CO12">
        <v>248237</v>
      </c>
      <c r="CP12">
        <v>172002</v>
      </c>
      <c r="CQ12">
        <v>14124</v>
      </c>
      <c r="CR12">
        <v>186126</v>
      </c>
      <c r="CS12">
        <v>14721084</v>
      </c>
      <c r="CT12">
        <v>0</v>
      </c>
      <c r="CU12">
        <v>0</v>
      </c>
      <c r="CV12">
        <v>0</v>
      </c>
      <c r="CW12">
        <v>0</v>
      </c>
      <c r="CX12">
        <v>1011841</v>
      </c>
      <c r="CY12">
        <v>1011841</v>
      </c>
      <c r="CZ12">
        <v>0</v>
      </c>
      <c r="DA12">
        <v>14009088</v>
      </c>
      <c r="DB12">
        <v>356444</v>
      </c>
      <c r="DC12">
        <v>13652644</v>
      </c>
      <c r="DD12">
        <v>2350</v>
      </c>
      <c r="DE12">
        <v>0</v>
      </c>
      <c r="DF12">
        <v>2350</v>
      </c>
      <c r="DG12">
        <v>0</v>
      </c>
      <c r="DH12">
        <v>0</v>
      </c>
      <c r="DI12">
        <v>13654994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54249</v>
      </c>
      <c r="DY12">
        <v>0</v>
      </c>
      <c r="DZ12">
        <v>54249</v>
      </c>
      <c r="EA12">
        <v>0</v>
      </c>
      <c r="EB12">
        <v>14721084</v>
      </c>
    </row>
    <row r="13" spans="1:132">
      <c r="A13">
        <v>70857</v>
      </c>
      <c r="B13">
        <v>200212</v>
      </c>
      <c r="C13">
        <v>1339345</v>
      </c>
      <c r="D13">
        <v>-1946</v>
      </c>
      <c r="E13">
        <v>1337399</v>
      </c>
      <c r="F13">
        <v>121804</v>
      </c>
      <c r="G13">
        <v>25717</v>
      </c>
      <c r="H13">
        <v>67625</v>
      </c>
      <c r="I13">
        <v>1141388</v>
      </c>
      <c r="J13">
        <v>35975</v>
      </c>
      <c r="K13">
        <v>1392509</v>
      </c>
      <c r="L13">
        <v>1257813</v>
      </c>
      <c r="M13">
        <v>-730394</v>
      </c>
      <c r="N13">
        <v>0</v>
      </c>
      <c r="O13">
        <v>600</v>
      </c>
      <c r="P13">
        <v>0</v>
      </c>
      <c r="Q13">
        <v>-729794</v>
      </c>
      <c r="R13">
        <v>-1671600</v>
      </c>
      <c r="S13">
        <v>0</v>
      </c>
      <c r="T13">
        <v>-1671600</v>
      </c>
      <c r="U13">
        <v>0</v>
      </c>
      <c r="V13">
        <v>0</v>
      </c>
      <c r="W13">
        <v>0</v>
      </c>
      <c r="X13">
        <v>0</v>
      </c>
      <c r="Y13">
        <v>0</v>
      </c>
      <c r="Z13">
        <v>-51983</v>
      </c>
      <c r="AA13">
        <v>0</v>
      </c>
      <c r="AB13">
        <v>-51983</v>
      </c>
      <c r="AC13">
        <v>-67596</v>
      </c>
      <c r="AD13">
        <v>-1848</v>
      </c>
      <c r="AE13">
        <v>-654049</v>
      </c>
      <c r="AF13">
        <v>-723493</v>
      </c>
      <c r="AG13">
        <v>-2352175</v>
      </c>
      <c r="AH13">
        <v>-341556</v>
      </c>
      <c r="AI13">
        <v>177048</v>
      </c>
      <c r="AJ13">
        <v>94499</v>
      </c>
      <c r="AK13">
        <v>-1611333</v>
      </c>
      <c r="AL13">
        <v>0</v>
      </c>
      <c r="AM13">
        <v>-94499</v>
      </c>
      <c r="AN13">
        <v>113</v>
      </c>
      <c r="AO13">
        <v>-11</v>
      </c>
      <c r="AP13">
        <v>-1705730</v>
      </c>
      <c r="AQ13">
        <v>0</v>
      </c>
      <c r="AR13">
        <v>0</v>
      </c>
      <c r="AS13">
        <v>-1705730</v>
      </c>
      <c r="AT13">
        <v>0</v>
      </c>
      <c r="AU13">
        <v>-1705730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1647615</v>
      </c>
      <c r="BQ13">
        <v>726530</v>
      </c>
      <c r="BR13">
        <v>12263</v>
      </c>
      <c r="BS13">
        <v>201447</v>
      </c>
      <c r="BT13">
        <v>0</v>
      </c>
      <c r="BU13">
        <v>940240</v>
      </c>
      <c r="BV13">
        <v>8207662</v>
      </c>
      <c r="BW13">
        <v>409670</v>
      </c>
      <c r="BX13">
        <v>17177188</v>
      </c>
      <c r="BY13">
        <v>0</v>
      </c>
      <c r="BZ13">
        <v>43591</v>
      </c>
      <c r="CA13">
        <v>40344</v>
      </c>
      <c r="CB13">
        <v>0</v>
      </c>
      <c r="CC13">
        <v>1485855</v>
      </c>
      <c r="CD13">
        <v>27364310</v>
      </c>
      <c r="CE13">
        <v>29952165</v>
      </c>
      <c r="CF13">
        <v>112986</v>
      </c>
      <c r="CG13">
        <v>0</v>
      </c>
      <c r="CH13">
        <v>548940</v>
      </c>
      <c r="CI13">
        <v>0</v>
      </c>
      <c r="CJ13">
        <v>29094</v>
      </c>
      <c r="CK13">
        <v>691020</v>
      </c>
      <c r="CL13">
        <v>651</v>
      </c>
      <c r="CM13">
        <v>338581</v>
      </c>
      <c r="CN13">
        <v>238207</v>
      </c>
      <c r="CO13">
        <v>577439</v>
      </c>
      <c r="CP13">
        <v>270223</v>
      </c>
      <c r="CQ13">
        <v>267903</v>
      </c>
      <c r="CR13">
        <v>538126</v>
      </c>
      <c r="CS13">
        <v>31758750</v>
      </c>
      <c r="CT13">
        <v>0</v>
      </c>
      <c r="CU13">
        <v>0</v>
      </c>
      <c r="CV13">
        <v>0</v>
      </c>
      <c r="CW13">
        <v>0</v>
      </c>
      <c r="CX13">
        <v>4226312</v>
      </c>
      <c r="CY13">
        <v>4226312</v>
      </c>
      <c r="CZ13">
        <v>0</v>
      </c>
      <c r="DA13">
        <v>27455400</v>
      </c>
      <c r="DB13">
        <v>0</v>
      </c>
      <c r="DC13">
        <v>27455400</v>
      </c>
      <c r="DD13">
        <v>4800</v>
      </c>
      <c r="DE13">
        <v>0</v>
      </c>
      <c r="DF13">
        <v>4800</v>
      </c>
      <c r="DG13">
        <v>0</v>
      </c>
      <c r="DH13">
        <v>0</v>
      </c>
      <c r="DI13">
        <v>27460200</v>
      </c>
      <c r="DJ13">
        <v>0</v>
      </c>
      <c r="DK13">
        <v>0</v>
      </c>
      <c r="DL13">
        <v>0</v>
      </c>
      <c r="DM13">
        <v>8307</v>
      </c>
      <c r="DN13">
        <v>8307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526</v>
      </c>
      <c r="DU13">
        <v>0</v>
      </c>
      <c r="DV13">
        <v>0</v>
      </c>
      <c r="DW13">
        <v>0</v>
      </c>
      <c r="DX13">
        <v>62345</v>
      </c>
      <c r="DY13">
        <v>0</v>
      </c>
      <c r="DZ13">
        <v>62871</v>
      </c>
      <c r="EA13">
        <v>1060</v>
      </c>
      <c r="EB13">
        <v>31758750</v>
      </c>
    </row>
    <row r="14" spans="1:132">
      <c r="A14">
        <v>70858</v>
      </c>
      <c r="B14">
        <v>200212</v>
      </c>
      <c r="C14">
        <v>169305</v>
      </c>
      <c r="D14">
        <v>-584</v>
      </c>
      <c r="E14">
        <v>168721</v>
      </c>
      <c r="F14">
        <v>6809</v>
      </c>
      <c r="G14">
        <v>0</v>
      </c>
      <c r="H14">
        <v>4004</v>
      </c>
      <c r="I14">
        <v>107768</v>
      </c>
      <c r="J14">
        <v>3723</v>
      </c>
      <c r="K14">
        <v>122304</v>
      </c>
      <c r="L14">
        <v>130873</v>
      </c>
      <c r="M14">
        <v>-56091</v>
      </c>
      <c r="N14">
        <v>0</v>
      </c>
      <c r="O14">
        <v>0</v>
      </c>
      <c r="P14">
        <v>0</v>
      </c>
      <c r="Q14">
        <v>-56091</v>
      </c>
      <c r="R14">
        <v>-209400</v>
      </c>
      <c r="S14">
        <v>0</v>
      </c>
      <c r="T14">
        <v>-209400</v>
      </c>
      <c r="U14">
        <v>0</v>
      </c>
      <c r="V14">
        <v>0</v>
      </c>
      <c r="W14">
        <v>0</v>
      </c>
      <c r="X14">
        <v>0</v>
      </c>
      <c r="Y14">
        <v>0</v>
      </c>
      <c r="Z14">
        <v>-8076</v>
      </c>
      <c r="AA14">
        <v>0</v>
      </c>
      <c r="AB14">
        <v>-8076</v>
      </c>
      <c r="AC14">
        <v>-5653</v>
      </c>
      <c r="AD14">
        <v>-115</v>
      </c>
      <c r="AE14">
        <v>-60363</v>
      </c>
      <c r="AF14">
        <v>-66131</v>
      </c>
      <c r="AG14">
        <v>-168808</v>
      </c>
      <c r="AH14">
        <v>-27391</v>
      </c>
      <c r="AI14">
        <v>7143</v>
      </c>
      <c r="AJ14">
        <v>295</v>
      </c>
      <c r="AK14">
        <v>-106561</v>
      </c>
      <c r="AL14">
        <v>0</v>
      </c>
      <c r="AM14">
        <v>-295</v>
      </c>
      <c r="AN14">
        <v>14</v>
      </c>
      <c r="AO14">
        <v>-33</v>
      </c>
      <c r="AP14">
        <v>-106875</v>
      </c>
      <c r="AQ14">
        <v>0</v>
      </c>
      <c r="AR14">
        <v>0</v>
      </c>
      <c r="AS14">
        <v>-106875</v>
      </c>
      <c r="AT14">
        <v>0</v>
      </c>
      <c r="AU14">
        <v>-106875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90611</v>
      </c>
      <c r="BQ14">
        <v>45488</v>
      </c>
      <c r="BR14">
        <v>0</v>
      </c>
      <c r="BS14">
        <v>0</v>
      </c>
      <c r="BT14">
        <v>0</v>
      </c>
      <c r="BU14">
        <v>45488</v>
      </c>
      <c r="BV14">
        <v>576454</v>
      </c>
      <c r="BW14">
        <v>36517</v>
      </c>
      <c r="BX14">
        <v>1833636</v>
      </c>
      <c r="BY14">
        <v>0</v>
      </c>
      <c r="BZ14">
        <v>2726</v>
      </c>
      <c r="CA14">
        <v>2880</v>
      </c>
      <c r="CB14">
        <v>0</v>
      </c>
      <c r="CC14">
        <v>126347</v>
      </c>
      <c r="CD14">
        <v>2578560</v>
      </c>
      <c r="CE14">
        <v>2714659</v>
      </c>
      <c r="CF14">
        <v>13008</v>
      </c>
      <c r="CG14">
        <v>0</v>
      </c>
      <c r="CH14">
        <v>38783</v>
      </c>
      <c r="CI14">
        <v>0</v>
      </c>
      <c r="CJ14">
        <v>2215</v>
      </c>
      <c r="CK14">
        <v>54006</v>
      </c>
      <c r="CL14">
        <v>0</v>
      </c>
      <c r="CM14">
        <v>33649</v>
      </c>
      <c r="CN14">
        <v>10357</v>
      </c>
      <c r="CO14">
        <v>44006</v>
      </c>
      <c r="CP14">
        <v>28760</v>
      </c>
      <c r="CQ14">
        <v>33096</v>
      </c>
      <c r="CR14">
        <v>61856</v>
      </c>
      <c r="CS14">
        <v>2874527</v>
      </c>
      <c r="CT14">
        <v>0</v>
      </c>
      <c r="CU14">
        <v>0</v>
      </c>
      <c r="CV14">
        <v>0</v>
      </c>
      <c r="CW14">
        <v>0</v>
      </c>
      <c r="CX14">
        <v>359994</v>
      </c>
      <c r="CY14">
        <v>359994</v>
      </c>
      <c r="CZ14">
        <v>0</v>
      </c>
      <c r="DA14">
        <v>2510600</v>
      </c>
      <c r="DB14">
        <v>0</v>
      </c>
      <c r="DC14">
        <v>2510600</v>
      </c>
      <c r="DD14">
        <v>600</v>
      </c>
      <c r="DE14">
        <v>0</v>
      </c>
      <c r="DF14">
        <v>600</v>
      </c>
      <c r="DG14">
        <v>0</v>
      </c>
      <c r="DH14">
        <v>0</v>
      </c>
      <c r="DI14">
        <v>2511200</v>
      </c>
      <c r="DJ14">
        <v>0</v>
      </c>
      <c r="DK14">
        <v>0</v>
      </c>
      <c r="DL14">
        <v>0</v>
      </c>
      <c r="DM14">
        <v>448</v>
      </c>
      <c r="DN14">
        <v>448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2835</v>
      </c>
      <c r="DY14">
        <v>0</v>
      </c>
      <c r="DZ14">
        <v>2835</v>
      </c>
      <c r="EA14">
        <v>50</v>
      </c>
      <c r="EB14">
        <v>2874527</v>
      </c>
    </row>
    <row r="15" spans="1:132">
      <c r="A15">
        <v>70911</v>
      </c>
      <c r="B15">
        <v>200212</v>
      </c>
      <c r="C15">
        <v>122080</v>
      </c>
      <c r="D15">
        <v>0</v>
      </c>
      <c r="E15">
        <v>122080</v>
      </c>
      <c r="F15">
        <v>41039</v>
      </c>
      <c r="G15">
        <v>0</v>
      </c>
      <c r="H15">
        <v>11586</v>
      </c>
      <c r="I15">
        <v>196377</v>
      </c>
      <c r="J15">
        <v>-2029</v>
      </c>
      <c r="K15">
        <v>246973</v>
      </c>
      <c r="L15">
        <v>-6682</v>
      </c>
      <c r="M15">
        <v>-63517</v>
      </c>
      <c r="N15">
        <v>0</v>
      </c>
      <c r="O15">
        <v>0</v>
      </c>
      <c r="P15">
        <v>0</v>
      </c>
      <c r="Q15">
        <v>-63517</v>
      </c>
      <c r="R15">
        <v>-523840</v>
      </c>
      <c r="S15">
        <v>0</v>
      </c>
      <c r="T15">
        <v>-523840</v>
      </c>
      <c r="U15">
        <v>-29836</v>
      </c>
      <c r="V15">
        <v>0</v>
      </c>
      <c r="W15">
        <v>0</v>
      </c>
      <c r="X15">
        <v>-29836</v>
      </c>
      <c r="Y15">
        <v>0</v>
      </c>
      <c r="Z15">
        <v>-3819</v>
      </c>
      <c r="AA15">
        <v>0</v>
      </c>
      <c r="AB15">
        <v>-3819</v>
      </c>
      <c r="AC15">
        <v>-4838</v>
      </c>
      <c r="AD15">
        <v>-201</v>
      </c>
      <c r="AE15">
        <v>0</v>
      </c>
      <c r="AF15">
        <v>-5039</v>
      </c>
      <c r="AG15">
        <v>0</v>
      </c>
      <c r="AH15">
        <v>-6799</v>
      </c>
      <c r="AI15">
        <v>-909</v>
      </c>
      <c r="AJ15">
        <v>-31311</v>
      </c>
      <c r="AK15">
        <v>-302699</v>
      </c>
      <c r="AL15">
        <v>0</v>
      </c>
      <c r="AM15">
        <v>31311</v>
      </c>
      <c r="AN15">
        <v>1565</v>
      </c>
      <c r="AO15">
        <v>0</v>
      </c>
      <c r="AP15">
        <v>-269823</v>
      </c>
      <c r="AQ15">
        <v>0</v>
      </c>
      <c r="AR15">
        <v>0</v>
      </c>
      <c r="AS15">
        <v>-269823</v>
      </c>
      <c r="AT15">
        <v>0</v>
      </c>
      <c r="AU15">
        <v>-269823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316167</v>
      </c>
      <c r="BQ15">
        <v>313485</v>
      </c>
      <c r="BR15">
        <v>0</v>
      </c>
      <c r="BS15">
        <v>0</v>
      </c>
      <c r="BT15">
        <v>0</v>
      </c>
      <c r="BU15">
        <v>313485</v>
      </c>
      <c r="BV15">
        <v>458602</v>
      </c>
      <c r="BW15">
        <v>932686</v>
      </c>
      <c r="BX15">
        <v>3023578</v>
      </c>
      <c r="BY15">
        <v>0</v>
      </c>
      <c r="BZ15">
        <v>4757</v>
      </c>
      <c r="CA15">
        <v>0</v>
      </c>
      <c r="CB15">
        <v>12402</v>
      </c>
      <c r="CC15">
        <v>85533</v>
      </c>
      <c r="CD15">
        <v>4517558</v>
      </c>
      <c r="CE15">
        <v>5147210</v>
      </c>
      <c r="CF15">
        <v>10026</v>
      </c>
      <c r="CG15">
        <v>0</v>
      </c>
      <c r="CH15">
        <v>0</v>
      </c>
      <c r="CI15">
        <v>0</v>
      </c>
      <c r="CJ15">
        <v>1262</v>
      </c>
      <c r="CK15">
        <v>11288</v>
      </c>
      <c r="CL15">
        <v>0</v>
      </c>
      <c r="CM15">
        <v>0</v>
      </c>
      <c r="CN15">
        <v>0</v>
      </c>
      <c r="CO15">
        <v>0</v>
      </c>
      <c r="CP15">
        <v>47239</v>
      </c>
      <c r="CQ15">
        <v>4142</v>
      </c>
      <c r="CR15">
        <v>51381</v>
      </c>
      <c r="CS15">
        <v>5209879</v>
      </c>
      <c r="CT15">
        <v>0</v>
      </c>
      <c r="CU15">
        <v>0</v>
      </c>
      <c r="CV15">
        <v>191254</v>
      </c>
      <c r="CW15">
        <v>191254</v>
      </c>
      <c r="CX15">
        <v>367935</v>
      </c>
      <c r="CY15">
        <v>559189</v>
      </c>
      <c r="CZ15">
        <v>0</v>
      </c>
      <c r="DA15">
        <v>4621214</v>
      </c>
      <c r="DB15">
        <v>0</v>
      </c>
      <c r="DC15">
        <v>4621214</v>
      </c>
      <c r="DD15">
        <v>0</v>
      </c>
      <c r="DE15">
        <v>0</v>
      </c>
      <c r="DF15">
        <v>0</v>
      </c>
      <c r="DG15">
        <v>0</v>
      </c>
      <c r="DH15">
        <v>2874</v>
      </c>
      <c r="DI15">
        <v>4624088</v>
      </c>
      <c r="DJ15">
        <v>6498</v>
      </c>
      <c r="DK15">
        <v>0</v>
      </c>
      <c r="DL15">
        <v>0</v>
      </c>
      <c r="DM15">
        <v>0</v>
      </c>
      <c r="DN15">
        <v>6498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20098</v>
      </c>
      <c r="DY15">
        <v>0</v>
      </c>
      <c r="DZ15">
        <v>20098</v>
      </c>
      <c r="EA15">
        <v>6</v>
      </c>
      <c r="EB15">
        <v>5209879</v>
      </c>
    </row>
    <row r="16" spans="1:132">
      <c r="A16">
        <v>70912</v>
      </c>
      <c r="B16">
        <v>200212</v>
      </c>
      <c r="C16">
        <v>0</v>
      </c>
      <c r="D16">
        <v>0</v>
      </c>
      <c r="E16">
        <v>0</v>
      </c>
      <c r="F16">
        <v>284668</v>
      </c>
      <c r="G16">
        <v>66188</v>
      </c>
      <c r="H16">
        <v>35782</v>
      </c>
      <c r="I16">
        <v>565460</v>
      </c>
      <c r="J16">
        <v>0</v>
      </c>
      <c r="K16">
        <v>952098</v>
      </c>
      <c r="L16">
        <v>0</v>
      </c>
      <c r="M16">
        <v>-535715</v>
      </c>
      <c r="N16">
        <v>10643</v>
      </c>
      <c r="O16">
        <v>0</v>
      </c>
      <c r="P16">
        <v>0</v>
      </c>
      <c r="Q16">
        <v>-525072</v>
      </c>
      <c r="R16">
        <v>-1098688</v>
      </c>
      <c r="S16">
        <v>0</v>
      </c>
      <c r="T16">
        <v>-1098688</v>
      </c>
      <c r="U16">
        <v>-25830</v>
      </c>
      <c r="V16">
        <v>1029309</v>
      </c>
      <c r="W16">
        <v>0</v>
      </c>
      <c r="X16">
        <v>1003479</v>
      </c>
      <c r="Y16">
        <v>0</v>
      </c>
      <c r="Z16">
        <v>-22068</v>
      </c>
      <c r="AA16">
        <v>0</v>
      </c>
      <c r="AB16">
        <v>-22068</v>
      </c>
      <c r="AC16">
        <v>-32681</v>
      </c>
      <c r="AD16">
        <v>-1865</v>
      </c>
      <c r="AE16">
        <v>-125188</v>
      </c>
      <c r="AF16">
        <v>-159734</v>
      </c>
      <c r="AG16">
        <v>-160286</v>
      </c>
      <c r="AH16">
        <v>28924</v>
      </c>
      <c r="AI16">
        <v>-21563</v>
      </c>
      <c r="AJ16">
        <v>-61971</v>
      </c>
      <c r="AK16">
        <v>-64881</v>
      </c>
      <c r="AL16">
        <v>0</v>
      </c>
      <c r="AM16">
        <v>61971</v>
      </c>
      <c r="AN16">
        <v>0</v>
      </c>
      <c r="AO16">
        <v>0</v>
      </c>
      <c r="AP16">
        <v>-2910</v>
      </c>
      <c r="AQ16">
        <v>0</v>
      </c>
      <c r="AR16">
        <v>0</v>
      </c>
      <c r="AS16">
        <v>-2910</v>
      </c>
      <c r="AT16">
        <v>0</v>
      </c>
      <c r="AU16">
        <v>-2910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1192648</v>
      </c>
      <c r="BQ16">
        <v>1453809</v>
      </c>
      <c r="BR16">
        <v>0</v>
      </c>
      <c r="BS16">
        <v>1499445</v>
      </c>
      <c r="BT16">
        <v>0</v>
      </c>
      <c r="BU16">
        <v>2953254</v>
      </c>
      <c r="BV16">
        <v>976843</v>
      </c>
      <c r="BW16">
        <v>2206050</v>
      </c>
      <c r="BX16">
        <v>8787539</v>
      </c>
      <c r="BY16">
        <v>0</v>
      </c>
      <c r="BZ16">
        <v>33895</v>
      </c>
      <c r="CA16">
        <v>3468</v>
      </c>
      <c r="CB16">
        <v>0</v>
      </c>
      <c r="CC16">
        <v>647941</v>
      </c>
      <c r="CD16">
        <v>12655736</v>
      </c>
      <c r="CE16">
        <v>16801638</v>
      </c>
      <c r="CF16">
        <v>0</v>
      </c>
      <c r="CG16">
        <v>0</v>
      </c>
      <c r="CH16">
        <v>279</v>
      </c>
      <c r="CI16">
        <v>0</v>
      </c>
      <c r="CJ16">
        <v>3240</v>
      </c>
      <c r="CK16">
        <v>3519</v>
      </c>
      <c r="CL16">
        <v>20344</v>
      </c>
      <c r="CM16">
        <v>114683</v>
      </c>
      <c r="CN16">
        <v>0</v>
      </c>
      <c r="CO16">
        <v>135027</v>
      </c>
      <c r="CP16">
        <v>196433</v>
      </c>
      <c r="CQ16">
        <v>37611</v>
      </c>
      <c r="CR16">
        <v>234044</v>
      </c>
      <c r="CS16">
        <v>17174228</v>
      </c>
      <c r="CT16">
        <v>0</v>
      </c>
      <c r="CU16">
        <v>0</v>
      </c>
      <c r="CV16">
        <v>0</v>
      </c>
      <c r="CW16">
        <v>0</v>
      </c>
      <c r="CX16">
        <v>2027587</v>
      </c>
      <c r="CY16">
        <v>2027587</v>
      </c>
      <c r="CZ16">
        <v>0</v>
      </c>
      <c r="DA16">
        <v>14654066</v>
      </c>
      <c r="DB16">
        <v>0</v>
      </c>
      <c r="DC16">
        <v>14654066</v>
      </c>
      <c r="DD16">
        <v>11419</v>
      </c>
      <c r="DE16">
        <v>0</v>
      </c>
      <c r="DF16">
        <v>11419</v>
      </c>
      <c r="DG16">
        <v>382267</v>
      </c>
      <c r="DH16">
        <v>0</v>
      </c>
      <c r="DI16">
        <v>15047752</v>
      </c>
      <c r="DJ16">
        <v>23106</v>
      </c>
      <c r="DK16">
        <v>0</v>
      </c>
      <c r="DL16">
        <v>0</v>
      </c>
      <c r="DM16">
        <v>600</v>
      </c>
      <c r="DN16">
        <v>23706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9144</v>
      </c>
      <c r="DV16">
        <v>0</v>
      </c>
      <c r="DW16">
        <v>0</v>
      </c>
      <c r="DX16">
        <v>66035</v>
      </c>
      <c r="DY16">
        <v>0</v>
      </c>
      <c r="DZ16">
        <v>75179</v>
      </c>
      <c r="EA16">
        <v>4</v>
      </c>
      <c r="EB16">
        <v>17174228</v>
      </c>
    </row>
    <row r="17" spans="1:132">
      <c r="A17">
        <v>70913</v>
      </c>
      <c r="B17">
        <v>200212</v>
      </c>
      <c r="C17">
        <v>160734</v>
      </c>
      <c r="D17">
        <v>-602</v>
      </c>
      <c r="E17">
        <v>160132</v>
      </c>
      <c r="F17">
        <v>11908</v>
      </c>
      <c r="G17">
        <v>0</v>
      </c>
      <c r="H17">
        <v>9114</v>
      </c>
      <c r="I17">
        <v>222819</v>
      </c>
      <c r="J17">
        <v>7624</v>
      </c>
      <c r="K17">
        <v>251465</v>
      </c>
      <c r="L17">
        <v>237055</v>
      </c>
      <c r="M17">
        <v>-65400</v>
      </c>
      <c r="N17">
        <v>0</v>
      </c>
      <c r="O17">
        <v>0</v>
      </c>
      <c r="P17">
        <v>0</v>
      </c>
      <c r="Q17">
        <v>-65400</v>
      </c>
      <c r="R17">
        <v>-316600</v>
      </c>
      <c r="S17">
        <v>0</v>
      </c>
      <c r="T17">
        <v>-316600</v>
      </c>
      <c r="U17">
        <v>0</v>
      </c>
      <c r="V17">
        <v>0</v>
      </c>
      <c r="W17">
        <v>0</v>
      </c>
      <c r="X17">
        <v>0</v>
      </c>
      <c r="Y17">
        <v>0</v>
      </c>
      <c r="Z17">
        <v>-6384</v>
      </c>
      <c r="AA17">
        <v>0</v>
      </c>
      <c r="AB17">
        <v>-6384</v>
      </c>
      <c r="AC17">
        <v>-12682</v>
      </c>
      <c r="AD17">
        <v>-166</v>
      </c>
      <c r="AE17">
        <v>-130206</v>
      </c>
      <c r="AF17">
        <v>-143054</v>
      </c>
      <c r="AG17">
        <v>-430055</v>
      </c>
      <c r="AH17">
        <v>-63440</v>
      </c>
      <c r="AI17">
        <v>33456</v>
      </c>
      <c r="AJ17">
        <v>18578</v>
      </c>
      <c r="AK17">
        <v>-324247</v>
      </c>
      <c r="AL17">
        <v>0</v>
      </c>
      <c r="AM17">
        <v>-18578</v>
      </c>
      <c r="AN17">
        <v>0</v>
      </c>
      <c r="AO17">
        <v>0</v>
      </c>
      <c r="AP17">
        <v>-342825</v>
      </c>
      <c r="AQ17">
        <v>0</v>
      </c>
      <c r="AR17">
        <v>-31</v>
      </c>
      <c r="AS17">
        <v>-342856</v>
      </c>
      <c r="AT17">
        <v>0</v>
      </c>
      <c r="AU17">
        <v>-342856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215643</v>
      </c>
      <c r="BQ17">
        <v>81059</v>
      </c>
      <c r="BR17">
        <v>0</v>
      </c>
      <c r="BS17">
        <v>0</v>
      </c>
      <c r="BT17">
        <v>0</v>
      </c>
      <c r="BU17">
        <v>81059</v>
      </c>
      <c r="BV17">
        <v>1629834</v>
      </c>
      <c r="BW17">
        <v>79431</v>
      </c>
      <c r="BX17">
        <v>3429513</v>
      </c>
      <c r="BY17">
        <v>0</v>
      </c>
      <c r="BZ17">
        <v>9560</v>
      </c>
      <c r="CA17">
        <v>5083</v>
      </c>
      <c r="CB17">
        <v>0</v>
      </c>
      <c r="CC17">
        <v>198503</v>
      </c>
      <c r="CD17">
        <v>5351924</v>
      </c>
      <c r="CE17">
        <v>5648626</v>
      </c>
      <c r="CF17">
        <v>21873</v>
      </c>
      <c r="CG17">
        <v>0</v>
      </c>
      <c r="CH17">
        <v>69809</v>
      </c>
      <c r="CI17">
        <v>0</v>
      </c>
      <c r="CJ17">
        <v>3935</v>
      </c>
      <c r="CK17">
        <v>95617</v>
      </c>
      <c r="CL17">
        <v>0</v>
      </c>
      <c r="CM17">
        <v>64933</v>
      </c>
      <c r="CN17">
        <v>46547</v>
      </c>
      <c r="CO17">
        <v>111480</v>
      </c>
      <c r="CP17">
        <v>52679</v>
      </c>
      <c r="CQ17">
        <v>37120</v>
      </c>
      <c r="CR17">
        <v>89799</v>
      </c>
      <c r="CS17">
        <v>5945522</v>
      </c>
      <c r="CT17">
        <v>0</v>
      </c>
      <c r="CU17">
        <v>0</v>
      </c>
      <c r="CV17">
        <v>0</v>
      </c>
      <c r="CW17">
        <v>0</v>
      </c>
      <c r="CX17">
        <v>793610</v>
      </c>
      <c r="CY17">
        <v>793610</v>
      </c>
      <c r="CZ17">
        <v>0</v>
      </c>
      <c r="DA17">
        <v>5144300</v>
      </c>
      <c r="DB17">
        <v>0</v>
      </c>
      <c r="DC17">
        <v>5144300</v>
      </c>
      <c r="DD17">
        <v>400</v>
      </c>
      <c r="DE17">
        <v>0</v>
      </c>
      <c r="DF17">
        <v>400</v>
      </c>
      <c r="DG17">
        <v>0</v>
      </c>
      <c r="DH17">
        <v>0</v>
      </c>
      <c r="DI17">
        <v>5144700</v>
      </c>
      <c r="DJ17">
        <v>0</v>
      </c>
      <c r="DK17">
        <v>0</v>
      </c>
      <c r="DL17">
        <v>0</v>
      </c>
      <c r="DM17">
        <v>193</v>
      </c>
      <c r="DN17">
        <v>193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6994</v>
      </c>
      <c r="DY17">
        <v>0</v>
      </c>
      <c r="DZ17">
        <v>6994</v>
      </c>
      <c r="EA17">
        <v>25</v>
      </c>
      <c r="EB17">
        <v>5945522</v>
      </c>
    </row>
    <row r="18" spans="1:132">
      <c r="A18">
        <v>70927</v>
      </c>
      <c r="B18">
        <v>200212</v>
      </c>
      <c r="C18">
        <v>36837</v>
      </c>
      <c r="D18">
        <v>-444</v>
      </c>
      <c r="E18">
        <v>36393</v>
      </c>
      <c r="F18">
        <v>2653</v>
      </c>
      <c r="G18">
        <v>0</v>
      </c>
      <c r="H18">
        <v>1197</v>
      </c>
      <c r="I18">
        <v>32089</v>
      </c>
      <c r="J18">
        <v>947</v>
      </c>
      <c r="K18">
        <v>36886</v>
      </c>
      <c r="L18">
        <v>38891</v>
      </c>
      <c r="M18">
        <v>-16548</v>
      </c>
      <c r="N18">
        <v>0</v>
      </c>
      <c r="O18">
        <v>-100</v>
      </c>
      <c r="P18">
        <v>0</v>
      </c>
      <c r="Q18">
        <v>-16648</v>
      </c>
      <c r="R18">
        <v>-58500</v>
      </c>
      <c r="S18">
        <v>0</v>
      </c>
      <c r="T18">
        <v>-58500</v>
      </c>
      <c r="U18">
        <v>0</v>
      </c>
      <c r="V18">
        <v>0</v>
      </c>
      <c r="W18">
        <v>0</v>
      </c>
      <c r="X18">
        <v>0</v>
      </c>
      <c r="Y18">
        <v>0</v>
      </c>
      <c r="Z18">
        <v>-1349</v>
      </c>
      <c r="AA18">
        <v>0</v>
      </c>
      <c r="AB18">
        <v>-1349</v>
      </c>
      <c r="AC18">
        <v>-1772</v>
      </c>
      <c r="AD18">
        <v>-3</v>
      </c>
      <c r="AE18">
        <v>-19489</v>
      </c>
      <c r="AF18">
        <v>-21264</v>
      </c>
      <c r="AG18">
        <v>-56609</v>
      </c>
      <c r="AH18">
        <v>-8881</v>
      </c>
      <c r="AI18">
        <v>3395</v>
      </c>
      <c r="AJ18">
        <v>1050</v>
      </c>
      <c r="AK18">
        <v>-46636</v>
      </c>
      <c r="AL18">
        <v>0</v>
      </c>
      <c r="AM18">
        <v>-1050</v>
      </c>
      <c r="AN18">
        <v>0</v>
      </c>
      <c r="AO18">
        <v>-22</v>
      </c>
      <c r="AP18">
        <v>-47708</v>
      </c>
      <c r="AQ18">
        <v>0</v>
      </c>
      <c r="AR18">
        <v>0</v>
      </c>
      <c r="AS18">
        <v>-47708</v>
      </c>
      <c r="AT18">
        <v>0</v>
      </c>
      <c r="AU18">
        <v>-47708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25888</v>
      </c>
      <c r="BQ18">
        <v>24836</v>
      </c>
      <c r="BR18">
        <v>0</v>
      </c>
      <c r="BS18">
        <v>0</v>
      </c>
      <c r="BT18">
        <v>0</v>
      </c>
      <c r="BU18">
        <v>24836</v>
      </c>
      <c r="BV18">
        <v>178328</v>
      </c>
      <c r="BW18">
        <v>9850</v>
      </c>
      <c r="BX18">
        <v>533179</v>
      </c>
      <c r="BY18">
        <v>0</v>
      </c>
      <c r="BZ18">
        <v>1479</v>
      </c>
      <c r="CA18">
        <v>701</v>
      </c>
      <c r="CB18">
        <v>0</v>
      </c>
      <c r="CC18">
        <v>42686</v>
      </c>
      <c r="CD18">
        <v>766223</v>
      </c>
      <c r="CE18">
        <v>816947</v>
      </c>
      <c r="CF18">
        <v>4079</v>
      </c>
      <c r="CG18">
        <v>0</v>
      </c>
      <c r="CH18">
        <v>14222</v>
      </c>
      <c r="CI18">
        <v>0</v>
      </c>
      <c r="CJ18">
        <v>703</v>
      </c>
      <c r="CK18">
        <v>19004</v>
      </c>
      <c r="CL18">
        <v>0</v>
      </c>
      <c r="CM18">
        <v>10684</v>
      </c>
      <c r="CN18">
        <v>4761</v>
      </c>
      <c r="CO18">
        <v>15445</v>
      </c>
      <c r="CP18">
        <v>8229</v>
      </c>
      <c r="CQ18">
        <v>7598</v>
      </c>
      <c r="CR18">
        <v>15827</v>
      </c>
      <c r="CS18">
        <v>867223</v>
      </c>
      <c r="CT18">
        <v>0</v>
      </c>
      <c r="CU18">
        <v>0</v>
      </c>
      <c r="CV18">
        <v>0</v>
      </c>
      <c r="CW18">
        <v>0</v>
      </c>
      <c r="CX18">
        <v>95319</v>
      </c>
      <c r="CY18">
        <v>95319</v>
      </c>
      <c r="CZ18">
        <v>0</v>
      </c>
      <c r="DA18">
        <v>770700</v>
      </c>
      <c r="DB18">
        <v>0</v>
      </c>
      <c r="DC18">
        <v>770700</v>
      </c>
      <c r="DD18">
        <v>300</v>
      </c>
      <c r="DE18">
        <v>0</v>
      </c>
      <c r="DF18">
        <v>300</v>
      </c>
      <c r="DG18">
        <v>0</v>
      </c>
      <c r="DH18">
        <v>0</v>
      </c>
      <c r="DI18">
        <v>771000</v>
      </c>
      <c r="DJ18">
        <v>0</v>
      </c>
      <c r="DK18">
        <v>0</v>
      </c>
      <c r="DL18">
        <v>0</v>
      </c>
      <c r="DM18">
        <v>118</v>
      </c>
      <c r="DN18">
        <v>118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782</v>
      </c>
      <c r="DY18">
        <v>0</v>
      </c>
      <c r="DZ18">
        <v>782</v>
      </c>
      <c r="EA18">
        <v>4</v>
      </c>
      <c r="EB18">
        <v>867223</v>
      </c>
    </row>
    <row r="19" spans="1:132">
      <c r="A19">
        <v>70933</v>
      </c>
      <c r="B19">
        <v>200212</v>
      </c>
      <c r="C19">
        <v>266674</v>
      </c>
      <c r="D19">
        <v>-626</v>
      </c>
      <c r="E19">
        <v>266048</v>
      </c>
      <c r="F19">
        <v>15034</v>
      </c>
      <c r="G19">
        <v>0</v>
      </c>
      <c r="H19">
        <v>6249</v>
      </c>
      <c r="I19">
        <v>218396</v>
      </c>
      <c r="J19">
        <v>8188</v>
      </c>
      <c r="K19">
        <v>247867</v>
      </c>
      <c r="L19">
        <v>237013</v>
      </c>
      <c r="M19">
        <v>-144630</v>
      </c>
      <c r="N19">
        <v>100</v>
      </c>
      <c r="O19">
        <v>0</v>
      </c>
      <c r="P19">
        <v>0</v>
      </c>
      <c r="Q19">
        <v>-144530</v>
      </c>
      <c r="R19">
        <v>-341800</v>
      </c>
      <c r="S19">
        <v>0</v>
      </c>
      <c r="T19">
        <v>-341800</v>
      </c>
      <c r="U19">
        <v>0</v>
      </c>
      <c r="V19">
        <v>0</v>
      </c>
      <c r="W19">
        <v>0</v>
      </c>
      <c r="X19">
        <v>0</v>
      </c>
      <c r="Y19">
        <v>0</v>
      </c>
      <c r="Z19">
        <v>-11752</v>
      </c>
      <c r="AA19">
        <v>0</v>
      </c>
      <c r="AB19">
        <v>-11752</v>
      </c>
      <c r="AC19">
        <v>-12676</v>
      </c>
      <c r="AD19">
        <v>-244</v>
      </c>
      <c r="AE19">
        <v>-129118</v>
      </c>
      <c r="AF19">
        <v>-142038</v>
      </c>
      <c r="AG19">
        <v>-423217</v>
      </c>
      <c r="AH19">
        <v>-63447</v>
      </c>
      <c r="AI19">
        <v>29512</v>
      </c>
      <c r="AJ19">
        <v>19162</v>
      </c>
      <c r="AK19">
        <v>-327182</v>
      </c>
      <c r="AL19">
        <v>0</v>
      </c>
      <c r="AM19">
        <v>-19162</v>
      </c>
      <c r="AN19">
        <v>5</v>
      </c>
      <c r="AO19">
        <v>-63</v>
      </c>
      <c r="AP19">
        <v>-346402</v>
      </c>
      <c r="AQ19">
        <v>0</v>
      </c>
      <c r="AR19">
        <v>0</v>
      </c>
      <c r="AS19">
        <v>-346402</v>
      </c>
      <c r="AT19">
        <v>0</v>
      </c>
      <c r="AU19">
        <v>-346402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279077</v>
      </c>
      <c r="BQ19">
        <v>83593</v>
      </c>
      <c r="BR19">
        <v>0</v>
      </c>
      <c r="BS19">
        <v>0</v>
      </c>
      <c r="BT19">
        <v>0</v>
      </c>
      <c r="BU19">
        <v>83593</v>
      </c>
      <c r="BV19">
        <v>1644401</v>
      </c>
      <c r="BW19">
        <v>76619</v>
      </c>
      <c r="BX19">
        <v>3360237</v>
      </c>
      <c r="BY19">
        <v>0</v>
      </c>
      <c r="BZ19">
        <v>8856</v>
      </c>
      <c r="CA19">
        <v>7351</v>
      </c>
      <c r="CB19">
        <v>0</v>
      </c>
      <c r="CC19">
        <v>196245</v>
      </c>
      <c r="CD19">
        <v>5293709</v>
      </c>
      <c r="CE19">
        <v>5656379</v>
      </c>
      <c r="CF19">
        <v>20922</v>
      </c>
      <c r="CG19">
        <v>0</v>
      </c>
      <c r="CH19">
        <v>73472</v>
      </c>
      <c r="CI19">
        <v>0</v>
      </c>
      <c r="CJ19">
        <v>4664</v>
      </c>
      <c r="CK19">
        <v>99058</v>
      </c>
      <c r="CL19">
        <v>0</v>
      </c>
      <c r="CM19">
        <v>63001</v>
      </c>
      <c r="CN19">
        <v>43053</v>
      </c>
      <c r="CO19">
        <v>106054</v>
      </c>
      <c r="CP19">
        <v>51683</v>
      </c>
      <c r="CQ19">
        <v>59486</v>
      </c>
      <c r="CR19">
        <v>111169</v>
      </c>
      <c r="CS19">
        <v>5972660</v>
      </c>
      <c r="CT19">
        <v>0</v>
      </c>
      <c r="CU19">
        <v>0</v>
      </c>
      <c r="CV19">
        <v>0</v>
      </c>
      <c r="CW19">
        <v>0</v>
      </c>
      <c r="CX19">
        <v>826294</v>
      </c>
      <c r="CY19">
        <v>826294</v>
      </c>
      <c r="CZ19">
        <v>0</v>
      </c>
      <c r="DA19">
        <v>5133200</v>
      </c>
      <c r="DB19">
        <v>0</v>
      </c>
      <c r="DC19">
        <v>5133200</v>
      </c>
      <c r="DD19">
        <v>500</v>
      </c>
      <c r="DE19">
        <v>0</v>
      </c>
      <c r="DF19">
        <v>500</v>
      </c>
      <c r="DG19">
        <v>0</v>
      </c>
      <c r="DH19">
        <v>0</v>
      </c>
      <c r="DI19">
        <v>5133700</v>
      </c>
      <c r="DJ19">
        <v>0</v>
      </c>
      <c r="DK19">
        <v>0</v>
      </c>
      <c r="DL19">
        <v>0</v>
      </c>
      <c r="DM19">
        <v>3497</v>
      </c>
      <c r="DN19">
        <v>3497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8333</v>
      </c>
      <c r="DY19">
        <v>0</v>
      </c>
      <c r="DZ19">
        <v>8333</v>
      </c>
      <c r="EA19">
        <v>836</v>
      </c>
      <c r="EB19">
        <v>5972660</v>
      </c>
    </row>
    <row r="20" spans="1:132">
      <c r="A20">
        <v>70934</v>
      </c>
      <c r="B20">
        <v>200212</v>
      </c>
      <c r="C20">
        <v>217418</v>
      </c>
      <c r="D20">
        <v>-605</v>
      </c>
      <c r="E20">
        <v>216813</v>
      </c>
      <c r="F20">
        <v>13314</v>
      </c>
      <c r="G20">
        <v>0</v>
      </c>
      <c r="H20">
        <v>6582</v>
      </c>
      <c r="I20">
        <v>214154</v>
      </c>
      <c r="J20">
        <v>7401</v>
      </c>
      <c r="K20">
        <v>241451</v>
      </c>
      <c r="L20">
        <v>234747</v>
      </c>
      <c r="M20">
        <v>-136586</v>
      </c>
      <c r="N20">
        <v>0</v>
      </c>
      <c r="O20">
        <v>-200</v>
      </c>
      <c r="P20">
        <v>0</v>
      </c>
      <c r="Q20">
        <v>-136786</v>
      </c>
      <c r="R20">
        <v>-300000</v>
      </c>
      <c r="S20">
        <v>0</v>
      </c>
      <c r="T20">
        <v>-300000</v>
      </c>
      <c r="U20">
        <v>0</v>
      </c>
      <c r="V20">
        <v>0</v>
      </c>
      <c r="W20">
        <v>0</v>
      </c>
      <c r="X20">
        <v>0</v>
      </c>
      <c r="Y20">
        <v>0</v>
      </c>
      <c r="Z20">
        <v>-10171</v>
      </c>
      <c r="AA20">
        <v>0</v>
      </c>
      <c r="AB20">
        <v>-10171</v>
      </c>
      <c r="AC20">
        <v>-12233</v>
      </c>
      <c r="AD20">
        <v>-784</v>
      </c>
      <c r="AE20">
        <v>-124862</v>
      </c>
      <c r="AF20">
        <v>-137879</v>
      </c>
      <c r="AG20">
        <v>-420253</v>
      </c>
      <c r="AH20">
        <v>-59690</v>
      </c>
      <c r="AI20">
        <v>28856</v>
      </c>
      <c r="AJ20">
        <v>18755</v>
      </c>
      <c r="AK20">
        <v>-324157</v>
      </c>
      <c r="AL20">
        <v>0</v>
      </c>
      <c r="AM20">
        <v>-18755</v>
      </c>
      <c r="AN20">
        <v>29</v>
      </c>
      <c r="AO20">
        <v>-5</v>
      </c>
      <c r="AP20">
        <v>-342888</v>
      </c>
      <c r="AQ20">
        <v>0</v>
      </c>
      <c r="AR20">
        <v>0</v>
      </c>
      <c r="AS20">
        <v>-342888</v>
      </c>
      <c r="AT20">
        <v>0</v>
      </c>
      <c r="AU20">
        <v>-342888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285789</v>
      </c>
      <c r="BQ20">
        <v>85314</v>
      </c>
      <c r="BR20">
        <v>0</v>
      </c>
      <c r="BS20">
        <v>0</v>
      </c>
      <c r="BT20">
        <v>0</v>
      </c>
      <c r="BU20">
        <v>85314</v>
      </c>
      <c r="BV20">
        <v>1623378</v>
      </c>
      <c r="BW20">
        <v>76598</v>
      </c>
      <c r="BX20">
        <v>3266817</v>
      </c>
      <c r="BY20">
        <v>0</v>
      </c>
      <c r="BZ20">
        <v>6589</v>
      </c>
      <c r="CA20">
        <v>7464</v>
      </c>
      <c r="CB20">
        <v>0</v>
      </c>
      <c r="CC20">
        <v>200142</v>
      </c>
      <c r="CD20">
        <v>5180988</v>
      </c>
      <c r="CE20">
        <v>5552091</v>
      </c>
      <c r="CF20">
        <v>18591</v>
      </c>
      <c r="CG20">
        <v>0</v>
      </c>
      <c r="CH20">
        <v>82057</v>
      </c>
      <c r="CI20">
        <v>0</v>
      </c>
      <c r="CJ20">
        <v>5204</v>
      </c>
      <c r="CK20">
        <v>105852</v>
      </c>
      <c r="CL20">
        <v>0</v>
      </c>
      <c r="CM20">
        <v>57119</v>
      </c>
      <c r="CN20">
        <v>40993</v>
      </c>
      <c r="CO20">
        <v>98112</v>
      </c>
      <c r="CP20">
        <v>49556</v>
      </c>
      <c r="CQ20">
        <v>62070</v>
      </c>
      <c r="CR20">
        <v>111626</v>
      </c>
      <c r="CS20">
        <v>5867681</v>
      </c>
      <c r="CT20">
        <v>0</v>
      </c>
      <c r="CU20">
        <v>0</v>
      </c>
      <c r="CV20">
        <v>0</v>
      </c>
      <c r="CW20">
        <v>0</v>
      </c>
      <c r="CX20">
        <v>806049</v>
      </c>
      <c r="CY20">
        <v>806049</v>
      </c>
      <c r="CZ20">
        <v>0</v>
      </c>
      <c r="DA20">
        <v>5049000</v>
      </c>
      <c r="DB20">
        <v>0</v>
      </c>
      <c r="DC20">
        <v>5049000</v>
      </c>
      <c r="DD20">
        <v>800</v>
      </c>
      <c r="DE20">
        <v>0</v>
      </c>
      <c r="DF20">
        <v>800</v>
      </c>
      <c r="DG20">
        <v>0</v>
      </c>
      <c r="DH20">
        <v>0</v>
      </c>
      <c r="DI20">
        <v>5049800</v>
      </c>
      <c r="DJ20">
        <v>0</v>
      </c>
      <c r="DK20">
        <v>0</v>
      </c>
      <c r="DL20">
        <v>0</v>
      </c>
      <c r="DM20">
        <v>3509</v>
      </c>
      <c r="DN20">
        <v>3509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8316</v>
      </c>
      <c r="DY20">
        <v>0</v>
      </c>
      <c r="DZ20">
        <v>8316</v>
      </c>
      <c r="EA20">
        <v>7</v>
      </c>
      <c r="EB20">
        <v>5867681</v>
      </c>
    </row>
    <row r="21" spans="1:132">
      <c r="A21">
        <v>70941</v>
      </c>
      <c r="B21">
        <v>200212</v>
      </c>
      <c r="C21">
        <v>0</v>
      </c>
      <c r="D21">
        <v>0</v>
      </c>
      <c r="E21">
        <v>0</v>
      </c>
      <c r="F21">
        <v>0</v>
      </c>
      <c r="G21">
        <v>0</v>
      </c>
      <c r="H21">
        <v>3495</v>
      </c>
      <c r="I21">
        <v>50529</v>
      </c>
      <c r="J21">
        <v>0</v>
      </c>
      <c r="K21">
        <v>54024</v>
      </c>
      <c r="L21">
        <v>1273</v>
      </c>
      <c r="M21">
        <v>-55727</v>
      </c>
      <c r="N21">
        <v>0</v>
      </c>
      <c r="O21">
        <v>-16</v>
      </c>
      <c r="P21">
        <v>0</v>
      </c>
      <c r="Q21">
        <v>-55743</v>
      </c>
      <c r="R21">
        <v>-61246</v>
      </c>
      <c r="S21">
        <v>0</v>
      </c>
      <c r="T21">
        <v>-61246</v>
      </c>
      <c r="U21">
        <v>-2482</v>
      </c>
      <c r="V21">
        <v>114463</v>
      </c>
      <c r="W21">
        <v>0</v>
      </c>
      <c r="X21">
        <v>111981</v>
      </c>
      <c r="Y21">
        <v>0</v>
      </c>
      <c r="Z21">
        <v>-1467</v>
      </c>
      <c r="AA21">
        <v>0</v>
      </c>
      <c r="AB21">
        <v>-1467</v>
      </c>
      <c r="AC21">
        <v>-3210</v>
      </c>
      <c r="AD21">
        <v>-293</v>
      </c>
      <c r="AE21">
        <v>-50268</v>
      </c>
      <c r="AF21">
        <v>-53771</v>
      </c>
      <c r="AG21">
        <v>0</v>
      </c>
      <c r="AH21">
        <v>1468</v>
      </c>
      <c r="AI21">
        <v>4256</v>
      </c>
      <c r="AJ21">
        <v>-808</v>
      </c>
      <c r="AK21">
        <v>-33</v>
      </c>
      <c r="AL21">
        <v>0</v>
      </c>
      <c r="AM21">
        <v>808</v>
      </c>
      <c r="AN21">
        <v>0</v>
      </c>
      <c r="AO21">
        <v>0</v>
      </c>
      <c r="AP21">
        <v>775</v>
      </c>
      <c r="AQ21">
        <v>0</v>
      </c>
      <c r="AR21">
        <v>0</v>
      </c>
      <c r="AS21">
        <v>775</v>
      </c>
      <c r="AT21">
        <v>0</v>
      </c>
      <c r="AU21">
        <v>775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132124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361740</v>
      </c>
      <c r="BW21">
        <v>180487</v>
      </c>
      <c r="BX21">
        <v>811309</v>
      </c>
      <c r="BY21">
        <v>0</v>
      </c>
      <c r="BZ21">
        <v>3737</v>
      </c>
      <c r="CA21">
        <v>0</v>
      </c>
      <c r="CB21">
        <v>0</v>
      </c>
      <c r="CC21">
        <v>3969</v>
      </c>
      <c r="CD21">
        <v>1361242</v>
      </c>
      <c r="CE21">
        <v>1493366</v>
      </c>
      <c r="CF21">
        <v>0</v>
      </c>
      <c r="CG21">
        <v>0</v>
      </c>
      <c r="CH21">
        <v>0</v>
      </c>
      <c r="CI21">
        <v>0</v>
      </c>
      <c r="CJ21">
        <v>3718</v>
      </c>
      <c r="CK21">
        <v>3718</v>
      </c>
      <c r="CL21">
        <v>2183</v>
      </c>
      <c r="CM21">
        <v>1076</v>
      </c>
      <c r="CN21">
        <v>0</v>
      </c>
      <c r="CO21">
        <v>3259</v>
      </c>
      <c r="CP21">
        <v>12751</v>
      </c>
      <c r="CQ21">
        <v>4039</v>
      </c>
      <c r="CR21">
        <v>16790</v>
      </c>
      <c r="CS21">
        <v>1517133</v>
      </c>
      <c r="CT21">
        <v>0</v>
      </c>
      <c r="CU21">
        <v>0</v>
      </c>
      <c r="CV21">
        <v>0</v>
      </c>
      <c r="CW21">
        <v>0</v>
      </c>
      <c r="CX21">
        <v>232067</v>
      </c>
      <c r="CY21">
        <v>232067</v>
      </c>
      <c r="CZ21">
        <v>0</v>
      </c>
      <c r="DA21">
        <v>1229725</v>
      </c>
      <c r="DB21">
        <v>0</v>
      </c>
      <c r="DC21">
        <v>1229725</v>
      </c>
      <c r="DD21">
        <v>1880</v>
      </c>
      <c r="DE21">
        <v>0</v>
      </c>
      <c r="DF21">
        <v>1880</v>
      </c>
      <c r="DG21">
        <v>38558</v>
      </c>
      <c r="DH21">
        <v>0</v>
      </c>
      <c r="DI21">
        <v>1270163</v>
      </c>
      <c r="DJ21">
        <v>0</v>
      </c>
      <c r="DK21">
        <v>0</v>
      </c>
      <c r="DL21">
        <v>0</v>
      </c>
      <c r="DM21">
        <v>200</v>
      </c>
      <c r="DN21">
        <v>200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6913</v>
      </c>
      <c r="DV21">
        <v>0</v>
      </c>
      <c r="DW21">
        <v>0</v>
      </c>
      <c r="DX21">
        <v>7790</v>
      </c>
      <c r="DY21">
        <v>0</v>
      </c>
      <c r="DZ21">
        <v>14703</v>
      </c>
      <c r="EA21">
        <v>0</v>
      </c>
      <c r="EB21">
        <v>1517133</v>
      </c>
    </row>
    <row r="22" spans="1:132">
      <c r="A22">
        <v>71036</v>
      </c>
      <c r="B22">
        <v>200212</v>
      </c>
      <c r="C22">
        <v>0</v>
      </c>
      <c r="D22">
        <v>0</v>
      </c>
      <c r="E22">
        <v>0</v>
      </c>
      <c r="F22">
        <v>0</v>
      </c>
      <c r="G22">
        <v>0</v>
      </c>
      <c r="H22">
        <v>322</v>
      </c>
      <c r="I22">
        <v>11864</v>
      </c>
      <c r="J22">
        <v>0</v>
      </c>
      <c r="K22">
        <v>12186</v>
      </c>
      <c r="L22">
        <v>4346</v>
      </c>
      <c r="M22">
        <v>-10836</v>
      </c>
      <c r="N22">
        <v>0</v>
      </c>
      <c r="O22">
        <v>714</v>
      </c>
      <c r="P22">
        <v>0</v>
      </c>
      <c r="Q22">
        <v>-10122</v>
      </c>
      <c r="R22">
        <v>-16539</v>
      </c>
      <c r="S22">
        <v>0</v>
      </c>
      <c r="T22">
        <v>-16539</v>
      </c>
      <c r="U22">
        <v>-294</v>
      </c>
      <c r="V22">
        <v>14807</v>
      </c>
      <c r="W22">
        <v>0</v>
      </c>
      <c r="X22">
        <v>14513</v>
      </c>
      <c r="Y22">
        <v>0</v>
      </c>
      <c r="Z22">
        <v>-812</v>
      </c>
      <c r="AA22">
        <v>0</v>
      </c>
      <c r="AB22">
        <v>-812</v>
      </c>
      <c r="AC22">
        <v>-609</v>
      </c>
      <c r="AD22">
        <v>-117</v>
      </c>
      <c r="AE22">
        <v>-2611</v>
      </c>
      <c r="AF22">
        <v>-3337</v>
      </c>
      <c r="AG22">
        <v>0</v>
      </c>
      <c r="AH22">
        <v>774</v>
      </c>
      <c r="AI22">
        <v>-1171</v>
      </c>
      <c r="AJ22">
        <v>-1304</v>
      </c>
      <c r="AK22">
        <v>-1466</v>
      </c>
      <c r="AL22">
        <v>0</v>
      </c>
      <c r="AM22">
        <v>1304</v>
      </c>
      <c r="AN22">
        <v>0</v>
      </c>
      <c r="AO22">
        <v>0</v>
      </c>
      <c r="AP22">
        <v>-162</v>
      </c>
      <c r="AQ22">
        <v>0</v>
      </c>
      <c r="AR22">
        <v>0</v>
      </c>
      <c r="AS22">
        <v>-162</v>
      </c>
      <c r="AT22">
        <v>0</v>
      </c>
      <c r="AU22">
        <v>-162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8402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76174</v>
      </c>
      <c r="BW22">
        <v>39916</v>
      </c>
      <c r="BX22">
        <v>154719</v>
      </c>
      <c r="BY22">
        <v>0</v>
      </c>
      <c r="BZ22">
        <v>412</v>
      </c>
      <c r="CA22">
        <v>0</v>
      </c>
      <c r="CB22">
        <v>0</v>
      </c>
      <c r="CC22">
        <v>17787</v>
      </c>
      <c r="CD22">
        <v>289008</v>
      </c>
      <c r="CE22">
        <v>297410</v>
      </c>
      <c r="CF22">
        <v>0</v>
      </c>
      <c r="CG22">
        <v>0</v>
      </c>
      <c r="CH22">
        <v>788</v>
      </c>
      <c r="CI22">
        <v>0</v>
      </c>
      <c r="CJ22">
        <v>10</v>
      </c>
      <c r="CK22">
        <v>798</v>
      </c>
      <c r="CL22">
        <v>435</v>
      </c>
      <c r="CM22">
        <v>3179</v>
      </c>
      <c r="CN22">
        <v>0</v>
      </c>
      <c r="CO22">
        <v>3614</v>
      </c>
      <c r="CP22">
        <v>4032</v>
      </c>
      <c r="CQ22">
        <v>599</v>
      </c>
      <c r="CR22">
        <v>4631</v>
      </c>
      <c r="CS22">
        <v>306453</v>
      </c>
      <c r="CT22">
        <v>0</v>
      </c>
      <c r="CU22">
        <v>0</v>
      </c>
      <c r="CV22">
        <v>0</v>
      </c>
      <c r="CW22">
        <v>0</v>
      </c>
      <c r="CX22">
        <v>36778</v>
      </c>
      <c r="CY22">
        <v>36778</v>
      </c>
      <c r="CZ22">
        <v>0</v>
      </c>
      <c r="DA22">
        <v>251331</v>
      </c>
      <c r="DB22">
        <v>0</v>
      </c>
      <c r="DC22">
        <v>251331</v>
      </c>
      <c r="DD22">
        <v>386</v>
      </c>
      <c r="DE22">
        <v>0</v>
      </c>
      <c r="DF22">
        <v>386</v>
      </c>
      <c r="DG22">
        <v>15611</v>
      </c>
      <c r="DH22">
        <v>0</v>
      </c>
      <c r="DI22">
        <v>267328</v>
      </c>
      <c r="DJ22">
        <v>485</v>
      </c>
      <c r="DK22">
        <v>0</v>
      </c>
      <c r="DL22">
        <v>0</v>
      </c>
      <c r="DM22">
        <v>150</v>
      </c>
      <c r="DN22">
        <v>635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1712</v>
      </c>
      <c r="DY22">
        <v>0</v>
      </c>
      <c r="DZ22">
        <v>1712</v>
      </c>
      <c r="EA22">
        <v>0</v>
      </c>
      <c r="EB22">
        <v>306453</v>
      </c>
    </row>
    <row r="23" spans="1:132">
      <c r="A23">
        <v>71044</v>
      </c>
      <c r="B23">
        <v>200212</v>
      </c>
      <c r="C23">
        <v>804280</v>
      </c>
      <c r="D23">
        <v>-1109</v>
      </c>
      <c r="E23">
        <v>803171</v>
      </c>
      <c r="F23">
        <v>25826</v>
      </c>
      <c r="G23">
        <v>0</v>
      </c>
      <c r="H23">
        <v>11660</v>
      </c>
      <c r="I23">
        <v>306505</v>
      </c>
      <c r="J23">
        <v>12499</v>
      </c>
      <c r="K23">
        <v>356490</v>
      </c>
      <c r="L23">
        <v>374991</v>
      </c>
      <c r="M23">
        <v>-154847</v>
      </c>
      <c r="N23">
        <v>0</v>
      </c>
      <c r="O23">
        <v>-1200</v>
      </c>
      <c r="P23">
        <v>0</v>
      </c>
      <c r="Q23">
        <v>-156047</v>
      </c>
      <c r="R23">
        <v>-925500</v>
      </c>
      <c r="S23">
        <v>0</v>
      </c>
      <c r="T23">
        <v>-925500</v>
      </c>
      <c r="U23">
        <v>0</v>
      </c>
      <c r="V23">
        <v>0</v>
      </c>
      <c r="W23">
        <v>0</v>
      </c>
      <c r="X23">
        <v>0</v>
      </c>
      <c r="Y23">
        <v>0</v>
      </c>
      <c r="Z23">
        <v>-32042</v>
      </c>
      <c r="AA23">
        <v>0</v>
      </c>
      <c r="AB23">
        <v>-32042</v>
      </c>
      <c r="AC23">
        <v>-13889</v>
      </c>
      <c r="AD23">
        <v>-263</v>
      </c>
      <c r="AE23">
        <v>-143824</v>
      </c>
      <c r="AF23">
        <v>-157976</v>
      </c>
      <c r="AG23">
        <v>-369086</v>
      </c>
      <c r="AH23">
        <v>-61001</v>
      </c>
      <c r="AI23">
        <v>-10750</v>
      </c>
      <c r="AJ23">
        <v>-16107</v>
      </c>
      <c r="AK23">
        <v>-193857</v>
      </c>
      <c r="AL23">
        <v>0</v>
      </c>
      <c r="AM23">
        <v>16107</v>
      </c>
      <c r="AN23">
        <v>0</v>
      </c>
      <c r="AO23">
        <v>-123</v>
      </c>
      <c r="AP23">
        <v>-177873</v>
      </c>
      <c r="AQ23">
        <v>0</v>
      </c>
      <c r="AR23">
        <v>0</v>
      </c>
      <c r="AS23">
        <v>-177873</v>
      </c>
      <c r="AT23">
        <v>0</v>
      </c>
      <c r="AU23">
        <v>-177873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294994</v>
      </c>
      <c r="BQ23">
        <v>131307</v>
      </c>
      <c r="BR23">
        <v>0</v>
      </c>
      <c r="BS23">
        <v>0</v>
      </c>
      <c r="BT23">
        <v>0</v>
      </c>
      <c r="BU23">
        <v>131307</v>
      </c>
      <c r="BV23">
        <v>1317617</v>
      </c>
      <c r="BW23">
        <v>99444</v>
      </c>
      <c r="BX23">
        <v>5612859</v>
      </c>
      <c r="BY23">
        <v>0</v>
      </c>
      <c r="BZ23">
        <v>2468</v>
      </c>
      <c r="CA23">
        <v>6773</v>
      </c>
      <c r="CB23">
        <v>0</v>
      </c>
      <c r="CC23">
        <v>347210</v>
      </c>
      <c r="CD23">
        <v>7386371</v>
      </c>
      <c r="CE23">
        <v>7812672</v>
      </c>
      <c r="CF23">
        <v>49123</v>
      </c>
      <c r="CG23">
        <v>0</v>
      </c>
      <c r="CH23">
        <v>72247</v>
      </c>
      <c r="CI23">
        <v>0</v>
      </c>
      <c r="CJ23">
        <v>8489</v>
      </c>
      <c r="CK23">
        <v>129859</v>
      </c>
      <c r="CL23">
        <v>0</v>
      </c>
      <c r="CM23">
        <v>115179</v>
      </c>
      <c r="CN23">
        <v>112</v>
      </c>
      <c r="CO23">
        <v>115291</v>
      </c>
      <c r="CP23">
        <v>90596</v>
      </c>
      <c r="CQ23">
        <v>116129</v>
      </c>
      <c r="CR23">
        <v>206725</v>
      </c>
      <c r="CS23">
        <v>8264547</v>
      </c>
      <c r="CT23">
        <v>0</v>
      </c>
      <c r="CU23">
        <v>0</v>
      </c>
      <c r="CV23">
        <v>0</v>
      </c>
      <c r="CW23">
        <v>0</v>
      </c>
      <c r="CX23">
        <v>867818</v>
      </c>
      <c r="CY23">
        <v>867818</v>
      </c>
      <c r="CZ23">
        <v>0</v>
      </c>
      <c r="DA23">
        <v>7383500</v>
      </c>
      <c r="DB23">
        <v>0</v>
      </c>
      <c r="DC23">
        <v>7383500</v>
      </c>
      <c r="DD23">
        <v>3500</v>
      </c>
      <c r="DE23">
        <v>0</v>
      </c>
      <c r="DF23">
        <v>3500</v>
      </c>
      <c r="DG23">
        <v>0</v>
      </c>
      <c r="DH23">
        <v>0</v>
      </c>
      <c r="DI23">
        <v>7387000</v>
      </c>
      <c r="DJ23">
        <v>0</v>
      </c>
      <c r="DK23">
        <v>0</v>
      </c>
      <c r="DL23">
        <v>0</v>
      </c>
      <c r="DM23">
        <v>1073</v>
      </c>
      <c r="DN23">
        <v>1073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6623</v>
      </c>
      <c r="DY23">
        <v>0</v>
      </c>
      <c r="DZ23">
        <v>6623</v>
      </c>
      <c r="EA23">
        <v>2033</v>
      </c>
      <c r="EB23">
        <v>8264547</v>
      </c>
    </row>
    <row r="24" spans="1:132">
      <c r="A24">
        <v>71046</v>
      </c>
      <c r="B24">
        <v>200212</v>
      </c>
      <c r="C24">
        <v>1259155</v>
      </c>
      <c r="D24">
        <v>0</v>
      </c>
      <c r="E24">
        <v>1259155</v>
      </c>
      <c r="F24">
        <v>208435</v>
      </c>
      <c r="G24">
        <v>0</v>
      </c>
      <c r="H24">
        <v>34669</v>
      </c>
      <c r="I24">
        <v>675652</v>
      </c>
      <c r="J24">
        <v>0</v>
      </c>
      <c r="K24">
        <v>918756</v>
      </c>
      <c r="L24">
        <v>46404</v>
      </c>
      <c r="M24">
        <v>-245566</v>
      </c>
      <c r="N24">
        <v>0</v>
      </c>
      <c r="O24">
        <v>20220</v>
      </c>
      <c r="P24">
        <v>0</v>
      </c>
      <c r="Q24">
        <v>-225346</v>
      </c>
      <c r="R24">
        <v>-1573176</v>
      </c>
      <c r="S24">
        <v>0</v>
      </c>
      <c r="T24">
        <v>-1573176</v>
      </c>
      <c r="U24">
        <v>0</v>
      </c>
      <c r="V24">
        <v>0</v>
      </c>
      <c r="W24">
        <v>27612</v>
      </c>
      <c r="X24">
        <v>27612</v>
      </c>
      <c r="Y24">
        <v>0</v>
      </c>
      <c r="Z24">
        <v>-44779</v>
      </c>
      <c r="AA24">
        <v>0</v>
      </c>
      <c r="AB24">
        <v>-44779</v>
      </c>
      <c r="AC24">
        <v>-23142</v>
      </c>
      <c r="AD24">
        <v>-18575</v>
      </c>
      <c r="AE24">
        <v>-243253</v>
      </c>
      <c r="AF24">
        <v>-284970</v>
      </c>
      <c r="AG24">
        <v>0</v>
      </c>
      <c r="AH24">
        <v>-63736</v>
      </c>
      <c r="AI24">
        <v>-16023</v>
      </c>
      <c r="AJ24">
        <v>-72724</v>
      </c>
      <c r="AK24">
        <v>-28827</v>
      </c>
      <c r="AL24">
        <v>0</v>
      </c>
      <c r="AM24">
        <v>72724</v>
      </c>
      <c r="AN24">
        <v>0</v>
      </c>
      <c r="AO24">
        <v>0</v>
      </c>
      <c r="AP24">
        <v>43897</v>
      </c>
      <c r="AQ24">
        <v>0</v>
      </c>
      <c r="AR24">
        <v>0</v>
      </c>
      <c r="AS24">
        <v>43897</v>
      </c>
      <c r="AT24">
        <v>0</v>
      </c>
      <c r="AU24">
        <v>43897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1005434</v>
      </c>
      <c r="BQ24">
        <v>867120</v>
      </c>
      <c r="BR24">
        <v>0</v>
      </c>
      <c r="BS24">
        <v>0</v>
      </c>
      <c r="BT24">
        <v>0</v>
      </c>
      <c r="BU24">
        <v>867120</v>
      </c>
      <c r="BV24">
        <v>2638408</v>
      </c>
      <c r="BW24">
        <v>233001</v>
      </c>
      <c r="BX24">
        <v>12816712</v>
      </c>
      <c r="BY24">
        <v>0</v>
      </c>
      <c r="BZ24">
        <v>5481</v>
      </c>
      <c r="CA24">
        <v>960</v>
      </c>
      <c r="CB24">
        <v>165132</v>
      </c>
      <c r="CC24">
        <v>66566</v>
      </c>
      <c r="CD24">
        <v>15926260</v>
      </c>
      <c r="CE24">
        <v>17798814</v>
      </c>
      <c r="CF24">
        <v>20449</v>
      </c>
      <c r="CG24">
        <v>0</v>
      </c>
      <c r="CH24">
        <v>218</v>
      </c>
      <c r="CI24">
        <v>0</v>
      </c>
      <c r="CJ24">
        <v>46797</v>
      </c>
      <c r="CK24">
        <v>67464</v>
      </c>
      <c r="CL24">
        <v>506</v>
      </c>
      <c r="CM24">
        <v>2</v>
      </c>
      <c r="CN24">
        <v>0</v>
      </c>
      <c r="CO24">
        <v>508</v>
      </c>
      <c r="CP24">
        <v>160658</v>
      </c>
      <c r="CQ24">
        <v>7088</v>
      </c>
      <c r="CR24">
        <v>167746</v>
      </c>
      <c r="CS24">
        <v>18034532</v>
      </c>
      <c r="CT24">
        <v>118986</v>
      </c>
      <c r="CU24">
        <v>0</v>
      </c>
      <c r="CV24">
        <v>0</v>
      </c>
      <c r="CW24">
        <v>0</v>
      </c>
      <c r="CX24">
        <v>2295434</v>
      </c>
      <c r="CY24">
        <v>2414420</v>
      </c>
      <c r="CZ24">
        <v>0</v>
      </c>
      <c r="DA24">
        <v>15215213</v>
      </c>
      <c r="DB24">
        <v>0</v>
      </c>
      <c r="DC24">
        <v>15215213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15215213</v>
      </c>
      <c r="DJ24">
        <v>16723</v>
      </c>
      <c r="DK24">
        <v>0</v>
      </c>
      <c r="DL24">
        <v>0</v>
      </c>
      <c r="DM24">
        <v>0</v>
      </c>
      <c r="DN24">
        <v>16723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345913</v>
      </c>
      <c r="DU24">
        <v>0</v>
      </c>
      <c r="DV24">
        <v>0</v>
      </c>
      <c r="DW24">
        <v>0</v>
      </c>
      <c r="DX24">
        <v>37368</v>
      </c>
      <c r="DY24">
        <v>0</v>
      </c>
      <c r="DZ24">
        <v>383281</v>
      </c>
      <c r="EA24">
        <v>4894</v>
      </c>
      <c r="EB24">
        <v>18034532</v>
      </c>
    </row>
    <row r="25" spans="1:132">
      <c r="A25">
        <v>71047</v>
      </c>
      <c r="B25">
        <v>200212</v>
      </c>
      <c r="C25">
        <v>0</v>
      </c>
      <c r="D25">
        <v>0</v>
      </c>
      <c r="E25">
        <v>0</v>
      </c>
      <c r="F25">
        <v>0</v>
      </c>
      <c r="G25">
        <v>0</v>
      </c>
      <c r="H25">
        <v>431</v>
      </c>
      <c r="I25">
        <v>11420</v>
      </c>
      <c r="J25">
        <v>0</v>
      </c>
      <c r="K25">
        <v>11851</v>
      </c>
      <c r="L25">
        <v>0</v>
      </c>
      <c r="M25">
        <v>-15127</v>
      </c>
      <c r="N25">
        <v>0</v>
      </c>
      <c r="O25">
        <v>334</v>
      </c>
      <c r="P25">
        <v>0</v>
      </c>
      <c r="Q25">
        <v>-14793</v>
      </c>
      <c r="R25">
        <v>-12300</v>
      </c>
      <c r="S25">
        <v>0</v>
      </c>
      <c r="T25">
        <v>-12300</v>
      </c>
      <c r="U25">
        <v>-303</v>
      </c>
      <c r="V25">
        <v>27132</v>
      </c>
      <c r="W25">
        <v>0</v>
      </c>
      <c r="X25">
        <v>26829</v>
      </c>
      <c r="Y25">
        <v>0</v>
      </c>
      <c r="Z25">
        <v>-550</v>
      </c>
      <c r="AA25">
        <v>0</v>
      </c>
      <c r="AB25">
        <v>-550</v>
      </c>
      <c r="AC25">
        <v>-698</v>
      </c>
      <c r="AD25">
        <v>-123</v>
      </c>
      <c r="AE25">
        <v>-8749</v>
      </c>
      <c r="AF25">
        <v>-9570</v>
      </c>
      <c r="AG25">
        <v>-2451</v>
      </c>
      <c r="AH25">
        <v>444</v>
      </c>
      <c r="AI25">
        <v>558</v>
      </c>
      <c r="AJ25">
        <v>-90</v>
      </c>
      <c r="AK25">
        <v>-72</v>
      </c>
      <c r="AL25">
        <v>0</v>
      </c>
      <c r="AM25">
        <v>90</v>
      </c>
      <c r="AN25">
        <v>0</v>
      </c>
      <c r="AO25">
        <v>0</v>
      </c>
      <c r="AP25">
        <v>18</v>
      </c>
      <c r="AQ25">
        <v>0</v>
      </c>
      <c r="AR25">
        <v>0</v>
      </c>
      <c r="AS25">
        <v>18</v>
      </c>
      <c r="AT25">
        <v>0</v>
      </c>
      <c r="AU25">
        <v>18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12269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77340</v>
      </c>
      <c r="BW25">
        <v>39541</v>
      </c>
      <c r="BX25">
        <v>185300</v>
      </c>
      <c r="BY25">
        <v>0</v>
      </c>
      <c r="BZ25">
        <v>174</v>
      </c>
      <c r="CA25">
        <v>0</v>
      </c>
      <c r="CB25">
        <v>0</v>
      </c>
      <c r="CC25">
        <v>563</v>
      </c>
      <c r="CD25">
        <v>302918</v>
      </c>
      <c r="CE25">
        <v>315187</v>
      </c>
      <c r="CF25">
        <v>0</v>
      </c>
      <c r="CG25">
        <v>0</v>
      </c>
      <c r="CH25">
        <v>9</v>
      </c>
      <c r="CI25">
        <v>0</v>
      </c>
      <c r="CJ25">
        <v>155</v>
      </c>
      <c r="CK25">
        <v>164</v>
      </c>
      <c r="CL25">
        <v>436</v>
      </c>
      <c r="CM25">
        <v>2509</v>
      </c>
      <c r="CN25">
        <v>0</v>
      </c>
      <c r="CO25">
        <v>2945</v>
      </c>
      <c r="CP25">
        <v>2925</v>
      </c>
      <c r="CQ25">
        <v>1129</v>
      </c>
      <c r="CR25">
        <v>4054</v>
      </c>
      <c r="CS25">
        <v>322350</v>
      </c>
      <c r="CT25">
        <v>0</v>
      </c>
      <c r="CU25">
        <v>0</v>
      </c>
      <c r="CV25">
        <v>0</v>
      </c>
      <c r="CW25">
        <v>0</v>
      </c>
      <c r="CX25">
        <v>43133</v>
      </c>
      <c r="CY25">
        <v>43133</v>
      </c>
      <c r="CZ25">
        <v>0</v>
      </c>
      <c r="DA25">
        <v>268080</v>
      </c>
      <c r="DB25">
        <v>0</v>
      </c>
      <c r="DC25">
        <v>268080</v>
      </c>
      <c r="DD25">
        <v>464</v>
      </c>
      <c r="DE25">
        <v>0</v>
      </c>
      <c r="DF25">
        <v>464</v>
      </c>
      <c r="DG25">
        <v>4714</v>
      </c>
      <c r="DH25">
        <v>0</v>
      </c>
      <c r="DI25">
        <v>273258</v>
      </c>
      <c r="DJ25">
        <v>0</v>
      </c>
      <c r="DK25">
        <v>0</v>
      </c>
      <c r="DL25">
        <v>0</v>
      </c>
      <c r="DM25">
        <v>150</v>
      </c>
      <c r="DN25">
        <v>150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4781</v>
      </c>
      <c r="DV25">
        <v>0</v>
      </c>
      <c r="DW25">
        <v>0</v>
      </c>
      <c r="DX25">
        <v>1028</v>
      </c>
      <c r="DY25">
        <v>0</v>
      </c>
      <c r="DZ25">
        <v>5809</v>
      </c>
      <c r="EA25">
        <v>0</v>
      </c>
      <c r="EB25">
        <v>322350</v>
      </c>
    </row>
    <row r="26" spans="1:132">
      <c r="A26">
        <v>71071</v>
      </c>
      <c r="B26">
        <v>200212</v>
      </c>
      <c r="C26">
        <v>0</v>
      </c>
      <c r="D26">
        <v>0</v>
      </c>
      <c r="E26">
        <v>0</v>
      </c>
      <c r="F26">
        <v>48076</v>
      </c>
      <c r="G26">
        <v>24766</v>
      </c>
      <c r="H26">
        <v>50886</v>
      </c>
      <c r="I26">
        <v>683772</v>
      </c>
      <c r="J26">
        <v>0</v>
      </c>
      <c r="K26">
        <v>807500</v>
      </c>
      <c r="L26">
        <v>0</v>
      </c>
      <c r="M26">
        <v>-653005</v>
      </c>
      <c r="N26">
        <v>0</v>
      </c>
      <c r="O26">
        <v>3488</v>
      </c>
      <c r="P26">
        <v>0</v>
      </c>
      <c r="Q26">
        <v>-649517</v>
      </c>
      <c r="R26">
        <v>157376</v>
      </c>
      <c r="S26">
        <v>0</v>
      </c>
      <c r="T26">
        <v>157376</v>
      </c>
      <c r="U26">
        <v>0</v>
      </c>
      <c r="V26">
        <v>0</v>
      </c>
      <c r="W26">
        <v>0</v>
      </c>
      <c r="X26">
        <v>0</v>
      </c>
      <c r="Y26">
        <v>0</v>
      </c>
      <c r="Z26">
        <v>-3691</v>
      </c>
      <c r="AA26">
        <v>0</v>
      </c>
      <c r="AB26">
        <v>-3691</v>
      </c>
      <c r="AC26">
        <v>-22941</v>
      </c>
      <c r="AD26">
        <v>-144</v>
      </c>
      <c r="AE26">
        <v>-274050</v>
      </c>
      <c r="AF26">
        <v>-297135</v>
      </c>
      <c r="AG26">
        <v>-149466</v>
      </c>
      <c r="AH26">
        <v>11605</v>
      </c>
      <c r="AI26">
        <v>-11563</v>
      </c>
      <c r="AJ26">
        <v>-39680</v>
      </c>
      <c r="AK26">
        <v>-174571</v>
      </c>
      <c r="AL26">
        <v>0</v>
      </c>
      <c r="AM26">
        <v>39680</v>
      </c>
      <c r="AN26">
        <v>0</v>
      </c>
      <c r="AO26">
        <v>0</v>
      </c>
      <c r="AP26">
        <v>-134891</v>
      </c>
      <c r="AQ26">
        <v>0</v>
      </c>
      <c r="AR26">
        <v>0</v>
      </c>
      <c r="AS26">
        <v>-134891</v>
      </c>
      <c r="AT26">
        <v>0</v>
      </c>
      <c r="AU26">
        <v>-134891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1203500</v>
      </c>
      <c r="BQ26">
        <v>241130</v>
      </c>
      <c r="BR26">
        <v>220000</v>
      </c>
      <c r="BS26">
        <v>120554</v>
      </c>
      <c r="BT26">
        <v>0</v>
      </c>
      <c r="BU26">
        <v>581684</v>
      </c>
      <c r="BV26">
        <v>2924658</v>
      </c>
      <c r="BW26">
        <v>2353495</v>
      </c>
      <c r="BX26">
        <v>12122517</v>
      </c>
      <c r="BY26">
        <v>0</v>
      </c>
      <c r="BZ26">
        <v>92120</v>
      </c>
      <c r="CA26">
        <v>0</v>
      </c>
      <c r="CB26">
        <v>0</v>
      </c>
      <c r="CC26">
        <v>492981</v>
      </c>
      <c r="CD26">
        <v>17985771</v>
      </c>
      <c r="CE26">
        <v>19770955</v>
      </c>
      <c r="CF26">
        <v>0</v>
      </c>
      <c r="CG26">
        <v>0</v>
      </c>
      <c r="CH26">
        <v>40509</v>
      </c>
      <c r="CI26">
        <v>0</v>
      </c>
      <c r="CJ26">
        <v>64155</v>
      </c>
      <c r="CK26">
        <v>104664</v>
      </c>
      <c r="CL26">
        <v>3869</v>
      </c>
      <c r="CM26">
        <v>214626</v>
      </c>
      <c r="CN26">
        <v>0</v>
      </c>
      <c r="CO26">
        <v>218495</v>
      </c>
      <c r="CP26">
        <v>276616</v>
      </c>
      <c r="CQ26">
        <v>37105</v>
      </c>
      <c r="CR26">
        <v>313721</v>
      </c>
      <c r="CS26">
        <v>20407835</v>
      </c>
      <c r="CT26">
        <v>0</v>
      </c>
      <c r="CU26">
        <v>734815</v>
      </c>
      <c r="CV26">
        <v>1438501</v>
      </c>
      <c r="CW26">
        <v>2173316</v>
      </c>
      <c r="CX26">
        <v>0</v>
      </c>
      <c r="CY26">
        <v>2173316</v>
      </c>
      <c r="CZ26">
        <v>0</v>
      </c>
      <c r="DA26">
        <v>18047295</v>
      </c>
      <c r="DB26">
        <v>0</v>
      </c>
      <c r="DC26">
        <v>18047295</v>
      </c>
      <c r="DD26">
        <v>14033</v>
      </c>
      <c r="DE26">
        <v>0</v>
      </c>
      <c r="DF26">
        <v>14033</v>
      </c>
      <c r="DG26">
        <v>0</v>
      </c>
      <c r="DH26">
        <v>0</v>
      </c>
      <c r="DI26">
        <v>18061328</v>
      </c>
      <c r="DJ26">
        <v>48167</v>
      </c>
      <c r="DK26">
        <v>0</v>
      </c>
      <c r="DL26">
        <v>0</v>
      </c>
      <c r="DM26">
        <v>0</v>
      </c>
      <c r="DN26">
        <v>48167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125024</v>
      </c>
      <c r="DY26">
        <v>0</v>
      </c>
      <c r="DZ26">
        <v>125024</v>
      </c>
      <c r="EA26">
        <v>0</v>
      </c>
      <c r="EB26">
        <v>20407835</v>
      </c>
    </row>
    <row r="27" spans="1:132">
      <c r="A27">
        <v>71084</v>
      </c>
      <c r="B27">
        <v>200212</v>
      </c>
      <c r="C27">
        <v>34469</v>
      </c>
      <c r="D27">
        <v>-900</v>
      </c>
      <c r="E27">
        <v>33569</v>
      </c>
      <c r="F27">
        <v>2574</v>
      </c>
      <c r="G27">
        <v>0</v>
      </c>
      <c r="H27">
        <v>0</v>
      </c>
      <c r="I27">
        <v>18926</v>
      </c>
      <c r="J27">
        <v>-1017</v>
      </c>
      <c r="K27">
        <v>20483</v>
      </c>
      <c r="L27">
        <v>-16028</v>
      </c>
      <c r="M27">
        <v>-12614</v>
      </c>
      <c r="N27">
        <v>0</v>
      </c>
      <c r="O27">
        <v>0</v>
      </c>
      <c r="P27">
        <v>0</v>
      </c>
      <c r="Q27">
        <v>-12614</v>
      </c>
      <c r="R27">
        <v>-14203</v>
      </c>
      <c r="S27">
        <v>0</v>
      </c>
      <c r="T27">
        <v>-14203</v>
      </c>
      <c r="U27">
        <v>-11406</v>
      </c>
      <c r="V27">
        <v>0</v>
      </c>
      <c r="W27">
        <v>0</v>
      </c>
      <c r="X27">
        <v>-11406</v>
      </c>
      <c r="Y27">
        <v>0</v>
      </c>
      <c r="Z27">
        <v>-843</v>
      </c>
      <c r="AA27">
        <v>0</v>
      </c>
      <c r="AB27">
        <v>-843</v>
      </c>
      <c r="AC27">
        <v>-1061</v>
      </c>
      <c r="AD27">
        <v>0</v>
      </c>
      <c r="AE27">
        <v>0</v>
      </c>
      <c r="AF27">
        <v>-1061</v>
      </c>
      <c r="AG27">
        <v>0</v>
      </c>
      <c r="AH27">
        <v>-1238</v>
      </c>
      <c r="AI27">
        <v>433</v>
      </c>
      <c r="AJ27">
        <v>-417</v>
      </c>
      <c r="AK27">
        <v>-3325</v>
      </c>
      <c r="AL27">
        <v>0</v>
      </c>
      <c r="AM27">
        <v>417</v>
      </c>
      <c r="AN27">
        <v>174</v>
      </c>
      <c r="AO27">
        <v>0</v>
      </c>
      <c r="AP27">
        <v>-2734</v>
      </c>
      <c r="AQ27">
        <v>0</v>
      </c>
      <c r="AR27">
        <v>0</v>
      </c>
      <c r="AS27">
        <v>-2734</v>
      </c>
      <c r="AT27">
        <v>0</v>
      </c>
      <c r="AU27">
        <v>-2734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11744</v>
      </c>
      <c r="BR27">
        <v>0</v>
      </c>
      <c r="BS27">
        <v>5477</v>
      </c>
      <c r="BT27">
        <v>0</v>
      </c>
      <c r="BU27">
        <v>17221</v>
      </c>
      <c r="BV27">
        <v>53661</v>
      </c>
      <c r="BW27">
        <v>80053</v>
      </c>
      <c r="BX27">
        <v>286449</v>
      </c>
      <c r="BY27">
        <v>0</v>
      </c>
      <c r="BZ27">
        <v>49</v>
      </c>
      <c r="CA27">
        <v>0</v>
      </c>
      <c r="CB27">
        <v>4049</v>
      </c>
      <c r="CC27">
        <v>0</v>
      </c>
      <c r="CD27">
        <v>424261</v>
      </c>
      <c r="CE27">
        <v>441482</v>
      </c>
      <c r="CF27">
        <v>2649</v>
      </c>
      <c r="CG27">
        <v>0</v>
      </c>
      <c r="CH27">
        <v>0</v>
      </c>
      <c r="CI27">
        <v>0</v>
      </c>
      <c r="CJ27">
        <v>350</v>
      </c>
      <c r="CK27">
        <v>2999</v>
      </c>
      <c r="CL27">
        <v>0</v>
      </c>
      <c r="CM27">
        <v>0</v>
      </c>
      <c r="CN27">
        <v>0</v>
      </c>
      <c r="CO27">
        <v>0</v>
      </c>
      <c r="CP27">
        <v>4360</v>
      </c>
      <c r="CQ27">
        <v>906</v>
      </c>
      <c r="CR27">
        <v>5266</v>
      </c>
      <c r="CS27">
        <v>449747</v>
      </c>
      <c r="CT27">
        <v>0</v>
      </c>
      <c r="CU27">
        <v>0</v>
      </c>
      <c r="CV27">
        <v>19300</v>
      </c>
      <c r="CW27">
        <v>19300</v>
      </c>
      <c r="CX27">
        <v>45076</v>
      </c>
      <c r="CY27">
        <v>64376</v>
      </c>
      <c r="CZ27">
        <v>0</v>
      </c>
      <c r="DA27">
        <v>382919</v>
      </c>
      <c r="DB27">
        <v>0</v>
      </c>
      <c r="DC27">
        <v>382919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382919</v>
      </c>
      <c r="DJ27">
        <v>614</v>
      </c>
      <c r="DK27">
        <v>0</v>
      </c>
      <c r="DL27">
        <v>0</v>
      </c>
      <c r="DM27">
        <v>0</v>
      </c>
      <c r="DN27">
        <v>614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1838</v>
      </c>
      <c r="DY27">
        <v>0</v>
      </c>
      <c r="DZ27">
        <v>1838</v>
      </c>
      <c r="EA27">
        <v>0</v>
      </c>
      <c r="EB27">
        <v>449747</v>
      </c>
    </row>
    <row r="28" spans="1:132">
      <c r="A28">
        <v>71087</v>
      </c>
      <c r="B28">
        <v>200212</v>
      </c>
      <c r="C28">
        <v>891555</v>
      </c>
      <c r="D28">
        <v>-238</v>
      </c>
      <c r="E28">
        <v>891317</v>
      </c>
      <c r="F28">
        <v>1209</v>
      </c>
      <c r="G28">
        <v>14823</v>
      </c>
      <c r="H28">
        <v>2430</v>
      </c>
      <c r="I28">
        <v>454948</v>
      </c>
      <c r="J28">
        <v>0</v>
      </c>
      <c r="K28">
        <v>473410</v>
      </c>
      <c r="L28">
        <v>0</v>
      </c>
      <c r="M28">
        <v>-146098</v>
      </c>
      <c r="N28">
        <v>0</v>
      </c>
      <c r="O28">
        <v>9534</v>
      </c>
      <c r="P28">
        <v>0</v>
      </c>
      <c r="Q28">
        <v>-136564</v>
      </c>
      <c r="R28">
        <v>-608019</v>
      </c>
      <c r="S28">
        <v>0</v>
      </c>
      <c r="T28">
        <v>-608019</v>
      </c>
      <c r="U28">
        <v>0</v>
      </c>
      <c r="V28">
        <v>0</v>
      </c>
      <c r="W28">
        <v>0</v>
      </c>
      <c r="X28">
        <v>0</v>
      </c>
      <c r="Y28">
        <v>0</v>
      </c>
      <c r="Z28">
        <v>-12530</v>
      </c>
      <c r="AA28">
        <v>0</v>
      </c>
      <c r="AB28">
        <v>-12530</v>
      </c>
      <c r="AC28">
        <v>-18440</v>
      </c>
      <c r="AD28">
        <v>-1155</v>
      </c>
      <c r="AE28">
        <v>-266187</v>
      </c>
      <c r="AF28">
        <v>-285782</v>
      </c>
      <c r="AG28">
        <v>-718469</v>
      </c>
      <c r="AH28">
        <v>38857</v>
      </c>
      <c r="AI28">
        <v>81505</v>
      </c>
      <c r="AJ28">
        <v>86222</v>
      </c>
      <c r="AK28">
        <v>-190053</v>
      </c>
      <c r="AL28">
        <v>0</v>
      </c>
      <c r="AM28">
        <v>-86222</v>
      </c>
      <c r="AN28">
        <v>0</v>
      </c>
      <c r="AO28">
        <v>0</v>
      </c>
      <c r="AP28">
        <v>-276275</v>
      </c>
      <c r="AQ28">
        <v>0</v>
      </c>
      <c r="AR28">
        <v>0</v>
      </c>
      <c r="AS28">
        <v>-276275</v>
      </c>
      <c r="AT28">
        <v>0</v>
      </c>
      <c r="AU28">
        <v>-276275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27500</v>
      </c>
      <c r="BQ28">
        <v>86655</v>
      </c>
      <c r="BR28">
        <v>0</v>
      </c>
      <c r="BS28">
        <v>421685</v>
      </c>
      <c r="BT28">
        <v>0</v>
      </c>
      <c r="BU28">
        <v>508340</v>
      </c>
      <c r="BV28">
        <v>2817531</v>
      </c>
      <c r="BW28">
        <v>1846928</v>
      </c>
      <c r="BX28">
        <v>6952286</v>
      </c>
      <c r="BY28">
        <v>0</v>
      </c>
      <c r="BZ28">
        <v>0</v>
      </c>
      <c r="CA28">
        <v>0</v>
      </c>
      <c r="CB28">
        <v>0</v>
      </c>
      <c r="CC28">
        <v>194417</v>
      </c>
      <c r="CD28">
        <v>11811162</v>
      </c>
      <c r="CE28">
        <v>12347002</v>
      </c>
      <c r="CF28">
        <v>57573</v>
      </c>
      <c r="CG28">
        <v>0</v>
      </c>
      <c r="CH28">
        <v>17621</v>
      </c>
      <c r="CI28">
        <v>0</v>
      </c>
      <c r="CJ28">
        <v>218088</v>
      </c>
      <c r="CK28">
        <v>293282</v>
      </c>
      <c r="CL28">
        <v>0</v>
      </c>
      <c r="CM28">
        <v>314811</v>
      </c>
      <c r="CN28">
        <v>0</v>
      </c>
      <c r="CO28">
        <v>314811</v>
      </c>
      <c r="CP28">
        <v>132747</v>
      </c>
      <c r="CQ28">
        <v>126</v>
      </c>
      <c r="CR28">
        <v>132873</v>
      </c>
      <c r="CS28">
        <v>13087968</v>
      </c>
      <c r="CT28">
        <v>0</v>
      </c>
      <c r="CU28">
        <v>520073</v>
      </c>
      <c r="CV28">
        <v>2053080</v>
      </c>
      <c r="CW28">
        <v>2573153</v>
      </c>
      <c r="CX28">
        <v>0</v>
      </c>
      <c r="CY28">
        <v>2573153</v>
      </c>
      <c r="CZ28">
        <v>0</v>
      </c>
      <c r="DA28">
        <v>10475435</v>
      </c>
      <c r="DB28">
        <v>0</v>
      </c>
      <c r="DC28">
        <v>10475435</v>
      </c>
      <c r="DD28">
        <v>20206</v>
      </c>
      <c r="DE28">
        <v>0</v>
      </c>
      <c r="DF28">
        <v>20206</v>
      </c>
      <c r="DG28">
        <v>0</v>
      </c>
      <c r="DH28">
        <v>0</v>
      </c>
      <c r="DI28">
        <v>10495641</v>
      </c>
      <c r="DJ28">
        <v>5021</v>
      </c>
      <c r="DK28">
        <v>0</v>
      </c>
      <c r="DL28">
        <v>0</v>
      </c>
      <c r="DM28">
        <v>0</v>
      </c>
      <c r="DN28">
        <v>5021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9672</v>
      </c>
      <c r="DY28">
        <v>0</v>
      </c>
      <c r="DZ28">
        <v>9672</v>
      </c>
      <c r="EA28">
        <v>4481</v>
      </c>
      <c r="EB28">
        <v>13087968</v>
      </c>
    </row>
    <row r="29" spans="1:132">
      <c r="A29">
        <v>71090</v>
      </c>
      <c r="B29">
        <v>200212</v>
      </c>
      <c r="C29">
        <v>1575000</v>
      </c>
      <c r="D29">
        <v>0</v>
      </c>
      <c r="E29">
        <v>1575000</v>
      </c>
      <c r="F29">
        <v>0</v>
      </c>
      <c r="G29">
        <v>1000</v>
      </c>
      <c r="H29">
        <v>0</v>
      </c>
      <c r="I29">
        <v>79000</v>
      </c>
      <c r="J29">
        <v>60000</v>
      </c>
      <c r="K29">
        <v>140000</v>
      </c>
      <c r="L29">
        <v>379000</v>
      </c>
      <c r="M29">
        <v>-378000</v>
      </c>
      <c r="N29">
        <v>0</v>
      </c>
      <c r="O29">
        <v>13000</v>
      </c>
      <c r="P29">
        <v>0</v>
      </c>
      <c r="Q29">
        <v>-365000</v>
      </c>
      <c r="R29">
        <v>-1193000</v>
      </c>
      <c r="S29">
        <v>0</v>
      </c>
      <c r="T29">
        <v>-1193000</v>
      </c>
      <c r="U29">
        <v>-163000</v>
      </c>
      <c r="V29">
        <v>738000</v>
      </c>
      <c r="W29">
        <v>-23000</v>
      </c>
      <c r="X29">
        <v>552000</v>
      </c>
      <c r="Y29">
        <v>0</v>
      </c>
      <c r="Z29">
        <v>-53000</v>
      </c>
      <c r="AA29">
        <v>0</v>
      </c>
      <c r="AB29">
        <v>-53000</v>
      </c>
      <c r="AC29">
        <v>-10000</v>
      </c>
      <c r="AD29">
        <v>0</v>
      </c>
      <c r="AE29">
        <v>-405000</v>
      </c>
      <c r="AF29">
        <v>-415000</v>
      </c>
      <c r="AG29">
        <v>-775000</v>
      </c>
      <c r="AH29">
        <v>0</v>
      </c>
      <c r="AI29">
        <v>123000</v>
      </c>
      <c r="AJ29">
        <v>66000</v>
      </c>
      <c r="AK29">
        <v>34000</v>
      </c>
      <c r="AL29">
        <v>0</v>
      </c>
      <c r="AM29">
        <v>-66000</v>
      </c>
      <c r="AN29">
        <v>0</v>
      </c>
      <c r="AO29">
        <v>0</v>
      </c>
      <c r="AP29">
        <v>-32000</v>
      </c>
      <c r="AQ29">
        <v>0</v>
      </c>
      <c r="AR29">
        <v>0</v>
      </c>
      <c r="AS29">
        <v>-32000</v>
      </c>
      <c r="AT29">
        <v>0</v>
      </c>
      <c r="AU29">
        <v>-32000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4000</v>
      </c>
      <c r="BT29">
        <v>19000</v>
      </c>
      <c r="BU29">
        <v>23000</v>
      </c>
      <c r="BV29">
        <v>144000</v>
      </c>
      <c r="BW29">
        <v>5787000</v>
      </c>
      <c r="BX29">
        <v>1717000</v>
      </c>
      <c r="BY29">
        <v>0</v>
      </c>
      <c r="BZ29">
        <v>0</v>
      </c>
      <c r="CA29">
        <v>0</v>
      </c>
      <c r="CB29">
        <v>125000</v>
      </c>
      <c r="CC29">
        <v>1157000</v>
      </c>
      <c r="CD29">
        <v>8930000</v>
      </c>
      <c r="CE29">
        <v>8953000</v>
      </c>
      <c r="CF29">
        <v>67000</v>
      </c>
      <c r="CG29">
        <v>0</v>
      </c>
      <c r="CH29">
        <v>0</v>
      </c>
      <c r="CI29">
        <v>0</v>
      </c>
      <c r="CJ29">
        <v>270000</v>
      </c>
      <c r="CK29">
        <v>337000</v>
      </c>
      <c r="CL29">
        <v>0</v>
      </c>
      <c r="CM29">
        <v>0</v>
      </c>
      <c r="CN29">
        <v>0</v>
      </c>
      <c r="CO29">
        <v>0</v>
      </c>
      <c r="CP29">
        <v>22000</v>
      </c>
      <c r="CQ29">
        <v>6000</v>
      </c>
      <c r="CR29">
        <v>28000</v>
      </c>
      <c r="CS29">
        <v>9318000</v>
      </c>
      <c r="CT29">
        <v>0</v>
      </c>
      <c r="CU29">
        <v>0</v>
      </c>
      <c r="CV29">
        <v>0</v>
      </c>
      <c r="CW29">
        <v>0</v>
      </c>
      <c r="CX29">
        <v>1281000</v>
      </c>
      <c r="CY29">
        <v>1281000</v>
      </c>
      <c r="CZ29">
        <v>0</v>
      </c>
      <c r="DA29">
        <v>6760000</v>
      </c>
      <c r="DB29">
        <v>0</v>
      </c>
      <c r="DC29">
        <v>6760000</v>
      </c>
      <c r="DD29">
        <v>16000</v>
      </c>
      <c r="DE29">
        <v>0</v>
      </c>
      <c r="DF29">
        <v>16000</v>
      </c>
      <c r="DG29">
        <v>31000</v>
      </c>
      <c r="DH29">
        <v>64000</v>
      </c>
      <c r="DI29">
        <v>6871000</v>
      </c>
      <c r="DJ29">
        <v>0</v>
      </c>
      <c r="DK29">
        <v>0</v>
      </c>
      <c r="DL29">
        <v>0</v>
      </c>
      <c r="DM29">
        <v>1157000</v>
      </c>
      <c r="DN29">
        <v>1157000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9000</v>
      </c>
      <c r="DY29">
        <v>0</v>
      </c>
      <c r="DZ29">
        <v>9000</v>
      </c>
      <c r="EA29">
        <v>0</v>
      </c>
      <c r="EB29">
        <v>9318000</v>
      </c>
    </row>
    <row r="30" spans="1:132">
      <c r="A30">
        <v>71093</v>
      </c>
      <c r="B30">
        <v>200212</v>
      </c>
      <c r="C30">
        <v>420968</v>
      </c>
      <c r="D30">
        <v>0</v>
      </c>
      <c r="E30">
        <v>420968</v>
      </c>
      <c r="F30">
        <v>0</v>
      </c>
      <c r="G30">
        <v>0</v>
      </c>
      <c r="H30">
        <v>0</v>
      </c>
      <c r="I30">
        <v>89383</v>
      </c>
      <c r="J30">
        <v>0</v>
      </c>
      <c r="K30">
        <v>89383</v>
      </c>
      <c r="L30">
        <v>0</v>
      </c>
      <c r="M30">
        <v>-64424</v>
      </c>
      <c r="N30">
        <v>0</v>
      </c>
      <c r="O30">
        <v>0</v>
      </c>
      <c r="P30">
        <v>0</v>
      </c>
      <c r="Q30">
        <v>-64424</v>
      </c>
      <c r="R30">
        <v>-378993</v>
      </c>
      <c r="S30">
        <v>0</v>
      </c>
      <c r="T30">
        <v>-378993</v>
      </c>
      <c r="U30">
        <v>0</v>
      </c>
      <c r="V30">
        <v>1114</v>
      </c>
      <c r="W30">
        <v>0</v>
      </c>
      <c r="X30">
        <v>1114</v>
      </c>
      <c r="Y30">
        <v>0</v>
      </c>
      <c r="Z30">
        <v>-10410</v>
      </c>
      <c r="AA30">
        <v>0</v>
      </c>
      <c r="AB30">
        <v>-10410</v>
      </c>
      <c r="AC30">
        <v>-2449</v>
      </c>
      <c r="AD30">
        <v>-3705</v>
      </c>
      <c r="AE30">
        <v>-10479</v>
      </c>
      <c r="AF30">
        <v>-16633</v>
      </c>
      <c r="AG30">
        <v>-92396</v>
      </c>
      <c r="AH30">
        <v>-7088</v>
      </c>
      <c r="AI30">
        <v>4672</v>
      </c>
      <c r="AJ30">
        <v>449</v>
      </c>
      <c r="AK30">
        <v>-53358</v>
      </c>
      <c r="AL30">
        <v>0</v>
      </c>
      <c r="AM30">
        <v>-449</v>
      </c>
      <c r="AN30">
        <v>0</v>
      </c>
      <c r="AO30">
        <v>0</v>
      </c>
      <c r="AP30">
        <v>-53807</v>
      </c>
      <c r="AQ30">
        <v>30710</v>
      </c>
      <c r="AR30">
        <v>0</v>
      </c>
      <c r="AS30">
        <v>-23097</v>
      </c>
      <c r="AT30">
        <v>0</v>
      </c>
      <c r="AU30">
        <v>-23097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174817</v>
      </c>
      <c r="BW30">
        <v>121880</v>
      </c>
      <c r="BX30">
        <v>1690687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1987384</v>
      </c>
      <c r="CE30">
        <v>1987384</v>
      </c>
      <c r="CF30">
        <v>40587</v>
      </c>
      <c r="CG30">
        <v>0</v>
      </c>
      <c r="CH30">
        <v>0</v>
      </c>
      <c r="CI30">
        <v>0</v>
      </c>
      <c r="CJ30">
        <v>0</v>
      </c>
      <c r="CK30">
        <v>40587</v>
      </c>
      <c r="CL30">
        <v>318</v>
      </c>
      <c r="CM30">
        <v>18932</v>
      </c>
      <c r="CN30">
        <v>9572</v>
      </c>
      <c r="CO30">
        <v>28822</v>
      </c>
      <c r="CP30">
        <v>24734</v>
      </c>
      <c r="CQ30">
        <v>490</v>
      </c>
      <c r="CR30">
        <v>25224</v>
      </c>
      <c r="CS30">
        <v>2082017</v>
      </c>
      <c r="CT30">
        <v>5000</v>
      </c>
      <c r="CU30">
        <v>0</v>
      </c>
      <c r="CV30">
        <v>0</v>
      </c>
      <c r="CW30">
        <v>0</v>
      </c>
      <c r="CX30">
        <v>19919</v>
      </c>
      <c r="CY30">
        <v>24919</v>
      </c>
      <c r="CZ30">
        <v>104455</v>
      </c>
      <c r="DA30">
        <v>1942790</v>
      </c>
      <c r="DB30">
        <v>0</v>
      </c>
      <c r="DC30">
        <v>1942790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1942790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9735</v>
      </c>
      <c r="DY30">
        <v>0</v>
      </c>
      <c r="DZ30">
        <v>9735</v>
      </c>
      <c r="EA30">
        <v>118</v>
      </c>
      <c r="EB30">
        <v>2082017</v>
      </c>
    </row>
    <row r="31" spans="1:132">
      <c r="A31">
        <v>71094</v>
      </c>
      <c r="B31">
        <v>200212</v>
      </c>
      <c r="C31">
        <v>141334</v>
      </c>
      <c r="D31">
        <v>0</v>
      </c>
      <c r="E31">
        <v>141334</v>
      </c>
      <c r="F31">
        <v>0</v>
      </c>
      <c r="G31">
        <v>0</v>
      </c>
      <c r="H31">
        <v>0</v>
      </c>
      <c r="I31">
        <v>29601</v>
      </c>
      <c r="J31">
        <v>0</v>
      </c>
      <c r="K31">
        <v>29601</v>
      </c>
      <c r="L31">
        <v>0</v>
      </c>
      <c r="M31">
        <v>-25956</v>
      </c>
      <c r="N31">
        <v>0</v>
      </c>
      <c r="O31">
        <v>0</v>
      </c>
      <c r="P31">
        <v>0</v>
      </c>
      <c r="Q31">
        <v>-25956</v>
      </c>
      <c r="R31">
        <v>-123392</v>
      </c>
      <c r="S31">
        <v>0</v>
      </c>
      <c r="T31">
        <v>-123392</v>
      </c>
      <c r="U31">
        <v>0</v>
      </c>
      <c r="V31">
        <v>20078</v>
      </c>
      <c r="W31">
        <v>0</v>
      </c>
      <c r="X31">
        <v>20078</v>
      </c>
      <c r="Y31">
        <v>0</v>
      </c>
      <c r="Z31">
        <v>-5673</v>
      </c>
      <c r="AA31">
        <v>0</v>
      </c>
      <c r="AB31">
        <v>-5673</v>
      </c>
      <c r="AC31">
        <v>-688</v>
      </c>
      <c r="AD31">
        <v>-892</v>
      </c>
      <c r="AE31">
        <v>-9943</v>
      </c>
      <c r="AF31">
        <v>-11523</v>
      </c>
      <c r="AG31">
        <v>-35045</v>
      </c>
      <c r="AH31">
        <v>0</v>
      </c>
      <c r="AI31">
        <v>2848</v>
      </c>
      <c r="AJ31">
        <v>426</v>
      </c>
      <c r="AK31">
        <v>-7302</v>
      </c>
      <c r="AL31">
        <v>0</v>
      </c>
      <c r="AM31">
        <v>-426</v>
      </c>
      <c r="AN31">
        <v>0</v>
      </c>
      <c r="AO31">
        <v>0</v>
      </c>
      <c r="AP31">
        <v>-7728</v>
      </c>
      <c r="AQ31">
        <v>0</v>
      </c>
      <c r="AR31">
        <v>-8400</v>
      </c>
      <c r="AS31">
        <v>-16128</v>
      </c>
      <c r="AT31">
        <v>0</v>
      </c>
      <c r="AU31">
        <v>-16128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31869</v>
      </c>
      <c r="BW31">
        <v>70830</v>
      </c>
      <c r="BX31">
        <v>537063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639762</v>
      </c>
      <c r="CE31">
        <v>639762</v>
      </c>
      <c r="CF31">
        <v>25904</v>
      </c>
      <c r="CG31">
        <v>0</v>
      </c>
      <c r="CH31">
        <v>0</v>
      </c>
      <c r="CI31">
        <v>0</v>
      </c>
      <c r="CJ31">
        <v>231</v>
      </c>
      <c r="CK31">
        <v>26135</v>
      </c>
      <c r="CL31">
        <v>0</v>
      </c>
      <c r="CM31">
        <v>5236</v>
      </c>
      <c r="CN31">
        <v>4741</v>
      </c>
      <c r="CO31">
        <v>9977</v>
      </c>
      <c r="CP31">
        <v>7306</v>
      </c>
      <c r="CQ31">
        <v>93</v>
      </c>
      <c r="CR31">
        <v>7399</v>
      </c>
      <c r="CS31">
        <v>683273</v>
      </c>
      <c r="CT31">
        <v>5000</v>
      </c>
      <c r="CU31">
        <v>0</v>
      </c>
      <c r="CV31">
        <v>0</v>
      </c>
      <c r="CW31">
        <v>0</v>
      </c>
      <c r="CX31">
        <v>4694</v>
      </c>
      <c r="CY31">
        <v>9694</v>
      </c>
      <c r="CZ31">
        <v>46835</v>
      </c>
      <c r="DA31">
        <v>622015</v>
      </c>
      <c r="DB31">
        <v>0</v>
      </c>
      <c r="DC31">
        <v>622015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622015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4614</v>
      </c>
      <c r="DY31">
        <v>0</v>
      </c>
      <c r="DZ31">
        <v>4614</v>
      </c>
      <c r="EA31">
        <v>115</v>
      </c>
      <c r="EB31">
        <v>683273</v>
      </c>
    </row>
    <row r="32" spans="1:132">
      <c r="A32">
        <v>71097</v>
      </c>
      <c r="B32">
        <v>200212</v>
      </c>
      <c r="C32">
        <v>62268</v>
      </c>
      <c r="D32">
        <v>0</v>
      </c>
      <c r="E32">
        <v>62268</v>
      </c>
      <c r="F32">
        <v>0</v>
      </c>
      <c r="G32">
        <v>0</v>
      </c>
      <c r="H32">
        <v>0</v>
      </c>
      <c r="I32">
        <v>11412</v>
      </c>
      <c r="J32">
        <v>0</v>
      </c>
      <c r="K32">
        <v>11412</v>
      </c>
      <c r="L32">
        <v>0</v>
      </c>
      <c r="M32">
        <v>-4561</v>
      </c>
      <c r="N32">
        <v>0</v>
      </c>
      <c r="O32">
        <v>22</v>
      </c>
      <c r="P32">
        <v>0</v>
      </c>
      <c r="Q32">
        <v>-4539</v>
      </c>
      <c r="R32">
        <v>-53340</v>
      </c>
      <c r="S32">
        <v>0</v>
      </c>
      <c r="T32">
        <v>-53340</v>
      </c>
      <c r="U32">
        <v>0</v>
      </c>
      <c r="V32">
        <v>0</v>
      </c>
      <c r="W32">
        <v>0</v>
      </c>
      <c r="X32">
        <v>0</v>
      </c>
      <c r="Y32">
        <v>0</v>
      </c>
      <c r="Z32">
        <v>-5828</v>
      </c>
      <c r="AA32">
        <v>0</v>
      </c>
      <c r="AB32">
        <v>-5828</v>
      </c>
      <c r="AC32">
        <v>0</v>
      </c>
      <c r="AD32">
        <v>-731</v>
      </c>
      <c r="AE32">
        <v>-1247</v>
      </c>
      <c r="AF32">
        <v>-1978</v>
      </c>
      <c r="AG32">
        <v>-3896</v>
      </c>
      <c r="AH32">
        <v>0</v>
      </c>
      <c r="AI32">
        <v>0</v>
      </c>
      <c r="AJ32">
        <v>-96</v>
      </c>
      <c r="AK32">
        <v>4003</v>
      </c>
      <c r="AL32">
        <v>0</v>
      </c>
      <c r="AM32">
        <v>96</v>
      </c>
      <c r="AN32">
        <v>0</v>
      </c>
      <c r="AO32">
        <v>-2667</v>
      </c>
      <c r="AP32">
        <v>1432</v>
      </c>
      <c r="AQ32">
        <v>0</v>
      </c>
      <c r="AR32">
        <v>0</v>
      </c>
      <c r="AS32">
        <v>1432</v>
      </c>
      <c r="AT32">
        <v>-93</v>
      </c>
      <c r="AU32">
        <v>1339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1829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452</v>
      </c>
      <c r="BW32">
        <v>47940</v>
      </c>
      <c r="BX32">
        <v>203494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251886</v>
      </c>
      <c r="CE32">
        <v>253715</v>
      </c>
      <c r="CF32">
        <v>0</v>
      </c>
      <c r="CG32">
        <v>0</v>
      </c>
      <c r="CH32">
        <v>0</v>
      </c>
      <c r="CI32">
        <v>0</v>
      </c>
      <c r="CJ32">
        <v>16</v>
      </c>
      <c r="CK32">
        <v>16</v>
      </c>
      <c r="CL32">
        <v>0</v>
      </c>
      <c r="CM32">
        <v>6730</v>
      </c>
      <c r="CN32">
        <v>0</v>
      </c>
      <c r="CO32">
        <v>6730</v>
      </c>
      <c r="CP32">
        <v>3768</v>
      </c>
      <c r="CQ32">
        <v>3</v>
      </c>
      <c r="CR32">
        <v>3771</v>
      </c>
      <c r="CS32">
        <v>264232</v>
      </c>
      <c r="CT32">
        <v>750</v>
      </c>
      <c r="CU32">
        <v>4580</v>
      </c>
      <c r="CV32">
        <v>-827</v>
      </c>
      <c r="CW32">
        <v>3753</v>
      </c>
      <c r="CX32">
        <v>0</v>
      </c>
      <c r="CY32">
        <v>4503</v>
      </c>
      <c r="CZ32">
        <v>12135</v>
      </c>
      <c r="DA32">
        <v>242703</v>
      </c>
      <c r="DB32">
        <v>0</v>
      </c>
      <c r="DC32">
        <v>242703</v>
      </c>
      <c r="DD32">
        <v>145</v>
      </c>
      <c r="DE32">
        <v>0</v>
      </c>
      <c r="DF32">
        <v>145</v>
      </c>
      <c r="DG32">
        <v>0</v>
      </c>
      <c r="DH32">
        <v>0</v>
      </c>
      <c r="DI32">
        <v>242848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4746</v>
      </c>
      <c r="DY32">
        <v>0</v>
      </c>
      <c r="DZ32">
        <v>4746</v>
      </c>
      <c r="EA32">
        <v>0</v>
      </c>
      <c r="EB32">
        <v>264232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P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146">
      <c r="A1" t="s">
        <v>769</v>
      </c>
      <c r="B1" t="s">
        <v>770</v>
      </c>
      <c r="C1" t="s">
        <v>17</v>
      </c>
      <c r="D1" t="s">
        <v>20</v>
      </c>
      <c r="E1" t="s">
        <v>23</v>
      </c>
      <c r="F1" t="s">
        <v>26</v>
      </c>
      <c r="G1" t="s">
        <v>29</v>
      </c>
      <c r="H1" t="s">
        <v>32</v>
      </c>
      <c r="I1" t="s">
        <v>35</v>
      </c>
      <c r="J1" t="s">
        <v>38</v>
      </c>
      <c r="K1" t="s">
        <v>41</v>
      </c>
      <c r="L1" t="s">
        <v>44</v>
      </c>
      <c r="M1" t="s">
        <v>47</v>
      </c>
      <c r="N1" t="s">
        <v>50</v>
      </c>
      <c r="O1" t="s">
        <v>53</v>
      </c>
      <c r="P1" t="s">
        <v>56</v>
      </c>
      <c r="Q1" t="s">
        <v>59</v>
      </c>
      <c r="R1" t="s">
        <v>62</v>
      </c>
      <c r="S1" t="s">
        <v>65</v>
      </c>
      <c r="T1" t="s">
        <v>68</v>
      </c>
      <c r="U1" t="s">
        <v>71</v>
      </c>
      <c r="V1" t="s">
        <v>74</v>
      </c>
      <c r="W1" t="s">
        <v>77</v>
      </c>
      <c r="X1" t="s">
        <v>80</v>
      </c>
      <c r="Y1" t="s">
        <v>83</v>
      </c>
      <c r="Z1" t="s">
        <v>86</v>
      </c>
      <c r="AA1" t="s">
        <v>89</v>
      </c>
      <c r="AB1" t="s">
        <v>92</v>
      </c>
      <c r="AC1" t="s">
        <v>95</v>
      </c>
      <c r="AD1" t="s">
        <v>98</v>
      </c>
      <c r="AE1" t="s">
        <v>101</v>
      </c>
      <c r="AF1" t="s">
        <v>104</v>
      </c>
      <c r="AG1" t="s">
        <v>107</v>
      </c>
      <c r="AH1" t="s">
        <v>110</v>
      </c>
      <c r="AI1" t="s">
        <v>113</v>
      </c>
      <c r="AJ1" t="s">
        <v>116</v>
      </c>
      <c r="AK1" t="s">
        <v>118</v>
      </c>
      <c r="AL1" t="s">
        <v>121</v>
      </c>
      <c r="AM1" t="s">
        <v>124</v>
      </c>
      <c r="AN1" t="s">
        <v>127</v>
      </c>
      <c r="AO1" t="s">
        <v>130</v>
      </c>
      <c r="AP1" t="s">
        <v>133</v>
      </c>
      <c r="AQ1" t="s">
        <v>136</v>
      </c>
      <c r="AR1" t="s">
        <v>139</v>
      </c>
      <c r="AS1" t="s">
        <v>142</v>
      </c>
      <c r="AT1" t="s">
        <v>288</v>
      </c>
      <c r="AU1" t="s">
        <v>291</v>
      </c>
      <c r="AV1" t="s">
        <v>293</v>
      </c>
      <c r="AW1" t="s">
        <v>296</v>
      </c>
      <c r="AX1" t="s">
        <v>299</v>
      </c>
      <c r="AY1" t="s">
        <v>302</v>
      </c>
      <c r="AZ1" t="s">
        <v>304</v>
      </c>
      <c r="BA1" t="s">
        <v>307</v>
      </c>
      <c r="BB1" t="s">
        <v>309</v>
      </c>
      <c r="BC1" t="s">
        <v>312</v>
      </c>
      <c r="BD1" t="s">
        <v>314</v>
      </c>
      <c r="BE1" t="s">
        <v>317</v>
      </c>
      <c r="BF1" t="s">
        <v>320</v>
      </c>
      <c r="BG1" t="s">
        <v>323</v>
      </c>
      <c r="BH1" t="s">
        <v>325</v>
      </c>
      <c r="BI1" t="s">
        <v>328</v>
      </c>
      <c r="BJ1" t="s">
        <v>331</v>
      </c>
      <c r="BK1" t="s">
        <v>334</v>
      </c>
      <c r="BL1" t="s">
        <v>337</v>
      </c>
      <c r="BM1" t="s">
        <v>340</v>
      </c>
      <c r="BN1" t="s">
        <v>354</v>
      </c>
      <c r="BO1" t="s">
        <v>379</v>
      </c>
      <c r="BP1" t="s">
        <v>147</v>
      </c>
      <c r="BQ1" t="s">
        <v>149</v>
      </c>
      <c r="BR1" t="s">
        <v>151</v>
      </c>
      <c r="BS1" t="s">
        <v>153</v>
      </c>
      <c r="BT1" t="s">
        <v>155</v>
      </c>
      <c r="BU1" t="s">
        <v>157</v>
      </c>
      <c r="BV1" t="s">
        <v>159</v>
      </c>
      <c r="BW1" t="s">
        <v>161</v>
      </c>
      <c r="BX1" t="s">
        <v>163</v>
      </c>
      <c r="BY1" t="s">
        <v>165</v>
      </c>
      <c r="BZ1" t="s">
        <v>167</v>
      </c>
      <c r="CA1" t="s">
        <v>169</v>
      </c>
      <c r="CB1" t="s">
        <v>171</v>
      </c>
      <c r="CC1" t="s">
        <v>173</v>
      </c>
      <c r="CD1" t="s">
        <v>175</v>
      </c>
      <c r="CE1" t="s">
        <v>177</v>
      </c>
      <c r="CF1" t="s">
        <v>179</v>
      </c>
      <c r="CG1" t="s">
        <v>181</v>
      </c>
      <c r="CH1" t="s">
        <v>183</v>
      </c>
      <c r="CI1" t="s">
        <v>185</v>
      </c>
      <c r="CJ1" t="s">
        <v>187</v>
      </c>
      <c r="CK1" t="s">
        <v>189</v>
      </c>
      <c r="CL1" t="s">
        <v>191</v>
      </c>
      <c r="CM1" t="s">
        <v>193</v>
      </c>
      <c r="CN1" t="s">
        <v>195</v>
      </c>
      <c r="CO1" t="s">
        <v>196</v>
      </c>
      <c r="CP1" t="s">
        <v>198</v>
      </c>
      <c r="CQ1" t="s">
        <v>200</v>
      </c>
      <c r="CR1" t="s">
        <v>202</v>
      </c>
      <c r="CS1" t="s">
        <v>204</v>
      </c>
      <c r="CT1" t="s">
        <v>206</v>
      </c>
      <c r="CU1" t="s">
        <v>381</v>
      </c>
      <c r="CV1" t="s">
        <v>209</v>
      </c>
      <c r="CW1" t="s">
        <v>212</v>
      </c>
      <c r="CX1" t="s">
        <v>214</v>
      </c>
      <c r="CY1" t="s">
        <v>216</v>
      </c>
      <c r="CZ1" t="s">
        <v>218</v>
      </c>
      <c r="DA1" t="s">
        <v>220</v>
      </c>
      <c r="DB1" t="s">
        <v>222</v>
      </c>
      <c r="DC1" t="s">
        <v>224</v>
      </c>
      <c r="DD1" t="s">
        <v>226</v>
      </c>
      <c r="DE1" t="s">
        <v>228</v>
      </c>
      <c r="DF1" t="s">
        <v>230</v>
      </c>
      <c r="DG1" t="s">
        <v>232</v>
      </c>
      <c r="DH1" t="s">
        <v>234</v>
      </c>
      <c r="DI1" t="s">
        <v>236</v>
      </c>
      <c r="DJ1" t="s">
        <v>238</v>
      </c>
      <c r="DK1" t="s">
        <v>240</v>
      </c>
      <c r="DL1" t="s">
        <v>242</v>
      </c>
      <c r="DM1" t="s">
        <v>244</v>
      </c>
      <c r="DN1" t="s">
        <v>246</v>
      </c>
      <c r="DO1" t="s">
        <v>248</v>
      </c>
      <c r="DP1" t="s">
        <v>250</v>
      </c>
      <c r="DQ1" t="s">
        <v>252</v>
      </c>
      <c r="DR1" t="s">
        <v>254</v>
      </c>
      <c r="DS1" t="s">
        <v>256</v>
      </c>
      <c r="DT1" t="s">
        <v>258</v>
      </c>
      <c r="DU1" t="s">
        <v>260</v>
      </c>
      <c r="DV1" t="s">
        <v>262</v>
      </c>
      <c r="DW1" t="s">
        <v>264</v>
      </c>
      <c r="DX1" t="s">
        <v>266</v>
      </c>
      <c r="DY1" t="s">
        <v>268</v>
      </c>
      <c r="DZ1" t="s">
        <v>270</v>
      </c>
      <c r="EA1" t="s">
        <v>272</v>
      </c>
      <c r="EB1" t="s">
        <v>274</v>
      </c>
      <c r="EC1" t="s">
        <v>276</v>
      </c>
      <c r="ED1" t="s">
        <v>358</v>
      </c>
      <c r="EE1" t="s">
        <v>399</v>
      </c>
      <c r="EF1" t="s">
        <v>400</v>
      </c>
      <c r="EG1" t="s">
        <v>401</v>
      </c>
      <c r="EH1" t="s">
        <v>402</v>
      </c>
      <c r="EI1" t="s">
        <v>403</v>
      </c>
      <c r="EJ1" t="s">
        <v>404</v>
      </c>
      <c r="EK1" t="s">
        <v>405</v>
      </c>
      <c r="EL1" t="s">
        <v>406</v>
      </c>
      <c r="EM1" t="s">
        <v>407</v>
      </c>
      <c r="EN1" t="s">
        <v>409</v>
      </c>
      <c r="EO1" t="s">
        <v>410</v>
      </c>
      <c r="EP1" t="s">
        <v>412</v>
      </c>
    </row>
    <row r="2" spans="1:146">
      <c r="A2">
        <v>70061</v>
      </c>
      <c r="B2">
        <v>200312</v>
      </c>
      <c r="C2">
        <v>399736</v>
      </c>
      <c r="D2">
        <v>0</v>
      </c>
      <c r="E2">
        <v>399736</v>
      </c>
      <c r="F2">
        <v>0</v>
      </c>
      <c r="G2">
        <v>0</v>
      </c>
      <c r="H2">
        <v>164</v>
      </c>
      <c r="I2">
        <v>155140</v>
      </c>
      <c r="J2">
        <v>245491</v>
      </c>
      <c r="K2">
        <v>400795</v>
      </c>
      <c r="L2">
        <v>817885</v>
      </c>
      <c r="M2">
        <v>-152050</v>
      </c>
      <c r="N2">
        <v>0</v>
      </c>
      <c r="O2">
        <v>0</v>
      </c>
      <c r="P2">
        <v>0</v>
      </c>
      <c r="Q2">
        <v>-152050</v>
      </c>
      <c r="R2">
        <v>-566800</v>
      </c>
      <c r="S2">
        <v>0</v>
      </c>
      <c r="T2">
        <v>-566800</v>
      </c>
      <c r="U2">
        <v>0</v>
      </c>
      <c r="V2">
        <v>-559798</v>
      </c>
      <c r="W2">
        <v>0</v>
      </c>
      <c r="X2">
        <v>-559798</v>
      </c>
      <c r="Y2">
        <v>0</v>
      </c>
      <c r="Z2">
        <v>0</v>
      </c>
      <c r="AA2">
        <v>-9446</v>
      </c>
      <c r="AB2">
        <v>0</v>
      </c>
      <c r="AC2">
        <v>-9446</v>
      </c>
      <c r="AD2">
        <v>-9073</v>
      </c>
      <c r="AE2">
        <v>-52</v>
      </c>
      <c r="AF2">
        <v>-9802</v>
      </c>
      <c r="AG2">
        <v>-18927</v>
      </c>
      <c r="AH2">
        <v>-1556</v>
      </c>
      <c r="AI2">
        <v>0</v>
      </c>
      <c r="AJ2">
        <v>-168893</v>
      </c>
      <c r="AK2">
        <v>-174968</v>
      </c>
      <c r="AL2">
        <v>-34022</v>
      </c>
      <c r="AM2">
        <v>0</v>
      </c>
      <c r="AN2">
        <v>174968</v>
      </c>
      <c r="AO2">
        <v>0</v>
      </c>
      <c r="AP2">
        <v>-1020</v>
      </c>
      <c r="AQ2">
        <v>139926</v>
      </c>
      <c r="AR2">
        <v>0</v>
      </c>
      <c r="AS2">
        <v>0</v>
      </c>
      <c r="AT2">
        <v>139926</v>
      </c>
      <c r="AU2">
        <v>0</v>
      </c>
      <c r="AV2">
        <v>139926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8966</v>
      </c>
      <c r="BR2">
        <v>0</v>
      </c>
      <c r="BS2">
        <v>0</v>
      </c>
      <c r="BT2">
        <v>0</v>
      </c>
      <c r="BU2">
        <v>0</v>
      </c>
      <c r="BV2">
        <v>0</v>
      </c>
      <c r="BW2">
        <v>742679</v>
      </c>
      <c r="BX2">
        <v>7676352</v>
      </c>
      <c r="BY2">
        <v>33941</v>
      </c>
      <c r="BZ2">
        <v>0</v>
      </c>
      <c r="CA2">
        <v>0</v>
      </c>
      <c r="CB2">
        <v>0</v>
      </c>
      <c r="CC2">
        <v>0</v>
      </c>
      <c r="CD2">
        <v>0</v>
      </c>
      <c r="CE2">
        <v>8452972</v>
      </c>
      <c r="CF2">
        <v>8461938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82830</v>
      </c>
      <c r="CP2">
        <v>0</v>
      </c>
      <c r="CQ2">
        <v>82830</v>
      </c>
      <c r="CR2">
        <v>825</v>
      </c>
      <c r="CS2">
        <v>44707</v>
      </c>
      <c r="CT2">
        <v>45532</v>
      </c>
      <c r="CU2">
        <v>8590300</v>
      </c>
      <c r="CV2">
        <v>1274104</v>
      </c>
      <c r="CW2">
        <v>0</v>
      </c>
      <c r="CX2">
        <v>0</v>
      </c>
      <c r="CY2">
        <v>0</v>
      </c>
      <c r="CZ2">
        <v>139926</v>
      </c>
      <c r="DA2">
        <v>1414030</v>
      </c>
      <c r="DB2">
        <v>0</v>
      </c>
      <c r="DC2">
        <v>0</v>
      </c>
      <c r="DD2">
        <v>0</v>
      </c>
      <c r="DE2">
        <v>0</v>
      </c>
      <c r="DF2">
        <v>3376933</v>
      </c>
      <c r="DG2">
        <v>1868861</v>
      </c>
      <c r="DH2">
        <v>1320940</v>
      </c>
      <c r="DI2">
        <v>0</v>
      </c>
      <c r="DJ2">
        <v>0</v>
      </c>
      <c r="DK2">
        <v>6566734</v>
      </c>
      <c r="DL2">
        <v>0</v>
      </c>
      <c r="DM2">
        <v>0</v>
      </c>
      <c r="DN2">
        <v>0</v>
      </c>
      <c r="DO2">
        <v>559798</v>
      </c>
      <c r="DP2">
        <v>0</v>
      </c>
      <c r="DQ2">
        <v>0</v>
      </c>
      <c r="DR2">
        <v>0</v>
      </c>
      <c r="DS2">
        <v>0</v>
      </c>
      <c r="DT2">
        <v>7126532</v>
      </c>
      <c r="DU2">
        <v>0</v>
      </c>
      <c r="DV2">
        <v>0</v>
      </c>
      <c r="DW2">
        <v>0</v>
      </c>
      <c r="DX2">
        <v>15350</v>
      </c>
      <c r="DY2">
        <v>0</v>
      </c>
      <c r="DZ2">
        <v>0</v>
      </c>
      <c r="EA2">
        <v>0</v>
      </c>
      <c r="EB2">
        <v>15350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26627</v>
      </c>
      <c r="EL2">
        <v>2365</v>
      </c>
      <c r="EM2">
        <v>0</v>
      </c>
      <c r="EN2">
        <v>28992</v>
      </c>
      <c r="EO2">
        <v>5396</v>
      </c>
      <c r="EP2">
        <v>8590300</v>
      </c>
    </row>
    <row r="3" spans="1:146">
      <c r="A3">
        <v>70099</v>
      </c>
      <c r="B3">
        <v>200312</v>
      </c>
      <c r="C3">
        <v>1468</v>
      </c>
      <c r="D3">
        <v>0</v>
      </c>
      <c r="E3">
        <v>1468</v>
      </c>
      <c r="F3">
        <v>-6582</v>
      </c>
      <c r="G3">
        <v>0</v>
      </c>
      <c r="H3">
        <v>12645</v>
      </c>
      <c r="I3">
        <v>87372</v>
      </c>
      <c r="J3">
        <v>39594</v>
      </c>
      <c r="K3">
        <v>133029</v>
      </c>
      <c r="L3">
        <v>103551</v>
      </c>
      <c r="M3">
        <v>-167914</v>
      </c>
      <c r="N3">
        <v>0</v>
      </c>
      <c r="O3">
        <v>0</v>
      </c>
      <c r="P3">
        <v>0</v>
      </c>
      <c r="Q3">
        <v>-167914</v>
      </c>
      <c r="R3">
        <v>15547</v>
      </c>
      <c r="S3">
        <v>0</v>
      </c>
      <c r="T3">
        <v>15547</v>
      </c>
      <c r="U3">
        <v>0</v>
      </c>
      <c r="V3">
        <v>16367</v>
      </c>
      <c r="W3">
        <v>0</v>
      </c>
      <c r="X3">
        <v>16367</v>
      </c>
      <c r="Y3">
        <v>0</v>
      </c>
      <c r="Z3">
        <v>0</v>
      </c>
      <c r="AA3">
        <v>-4033</v>
      </c>
      <c r="AB3">
        <v>0</v>
      </c>
      <c r="AC3">
        <v>-4033</v>
      </c>
      <c r="AD3">
        <v>-3503</v>
      </c>
      <c r="AE3">
        <v>-307</v>
      </c>
      <c r="AF3">
        <v>0</v>
      </c>
      <c r="AG3">
        <v>-3810</v>
      </c>
      <c r="AH3">
        <v>0</v>
      </c>
      <c r="AI3">
        <v>-21012</v>
      </c>
      <c r="AJ3">
        <v>-25727</v>
      </c>
      <c r="AK3">
        <v>-41673</v>
      </c>
      <c r="AL3">
        <v>5793</v>
      </c>
      <c r="AM3">
        <v>0</v>
      </c>
      <c r="AN3">
        <v>41673</v>
      </c>
      <c r="AO3">
        <v>0</v>
      </c>
      <c r="AP3">
        <v>0</v>
      </c>
      <c r="AQ3">
        <v>47466</v>
      </c>
      <c r="AR3">
        <v>0</v>
      </c>
      <c r="AS3">
        <v>0</v>
      </c>
      <c r="AT3">
        <v>47466</v>
      </c>
      <c r="AU3">
        <v>0</v>
      </c>
      <c r="AV3">
        <v>47466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233287</v>
      </c>
      <c r="BR3">
        <v>8697</v>
      </c>
      <c r="BS3">
        <v>0</v>
      </c>
      <c r="BT3">
        <v>0</v>
      </c>
      <c r="BU3">
        <v>0</v>
      </c>
      <c r="BV3">
        <v>8697</v>
      </c>
      <c r="BW3">
        <v>443217</v>
      </c>
      <c r="BX3">
        <v>614487</v>
      </c>
      <c r="BY3">
        <v>937852</v>
      </c>
      <c r="BZ3">
        <v>0</v>
      </c>
      <c r="CA3">
        <v>4223</v>
      </c>
      <c r="CB3">
        <v>22356</v>
      </c>
      <c r="CC3">
        <v>7696</v>
      </c>
      <c r="CD3">
        <v>0</v>
      </c>
      <c r="CE3">
        <v>2029831</v>
      </c>
      <c r="CF3">
        <v>2271815</v>
      </c>
      <c r="CG3">
        <v>0</v>
      </c>
      <c r="CH3">
        <v>39</v>
      </c>
      <c r="CI3">
        <v>0</v>
      </c>
      <c r="CJ3">
        <v>0</v>
      </c>
      <c r="CK3">
        <v>0</v>
      </c>
      <c r="CL3">
        <v>4988</v>
      </c>
      <c r="CM3">
        <v>5027</v>
      </c>
      <c r="CN3">
        <v>0</v>
      </c>
      <c r="CO3">
        <v>25160</v>
      </c>
      <c r="CP3">
        <v>0</v>
      </c>
      <c r="CQ3">
        <v>25160</v>
      </c>
      <c r="CR3">
        <v>25509</v>
      </c>
      <c r="CS3">
        <v>12482</v>
      </c>
      <c r="CT3">
        <v>37991</v>
      </c>
      <c r="CU3">
        <v>2339993</v>
      </c>
      <c r="CV3">
        <v>0</v>
      </c>
      <c r="CW3">
        <v>0</v>
      </c>
      <c r="CX3">
        <v>0</v>
      </c>
      <c r="CY3">
        <v>0</v>
      </c>
      <c r="CZ3">
        <v>541906</v>
      </c>
      <c r="DA3">
        <v>541906</v>
      </c>
      <c r="DB3">
        <v>0</v>
      </c>
      <c r="DC3">
        <v>0</v>
      </c>
      <c r="DD3">
        <v>0</v>
      </c>
      <c r="DE3">
        <v>0</v>
      </c>
      <c r="DF3">
        <v>1749283</v>
      </c>
      <c r="DG3">
        <v>411</v>
      </c>
      <c r="DH3">
        <v>67</v>
      </c>
      <c r="DI3">
        <v>0</v>
      </c>
      <c r="DJ3">
        <v>0</v>
      </c>
      <c r="DK3">
        <v>1749761</v>
      </c>
      <c r="DL3">
        <v>0</v>
      </c>
      <c r="DM3">
        <v>0</v>
      </c>
      <c r="DN3">
        <v>0</v>
      </c>
      <c r="DO3">
        <v>29270</v>
      </c>
      <c r="DP3">
        <v>0</v>
      </c>
      <c r="DQ3">
        <v>0</v>
      </c>
      <c r="DR3">
        <v>0</v>
      </c>
      <c r="DS3">
        <v>0</v>
      </c>
      <c r="DT3">
        <v>1779031</v>
      </c>
      <c r="DU3">
        <v>0</v>
      </c>
      <c r="DV3">
        <v>0</v>
      </c>
      <c r="DW3">
        <v>0</v>
      </c>
      <c r="DX3">
        <v>4977</v>
      </c>
      <c r="DY3">
        <v>0</v>
      </c>
      <c r="DZ3">
        <v>0</v>
      </c>
      <c r="EA3">
        <v>0</v>
      </c>
      <c r="EB3">
        <v>4977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7508</v>
      </c>
      <c r="EM3">
        <v>0</v>
      </c>
      <c r="EN3">
        <v>7508</v>
      </c>
      <c r="EO3">
        <v>6571</v>
      </c>
      <c r="EP3">
        <v>2339993</v>
      </c>
    </row>
    <row r="4" spans="1:146">
      <c r="A4">
        <v>70667</v>
      </c>
      <c r="B4">
        <v>200312</v>
      </c>
      <c r="C4">
        <v>1550</v>
      </c>
      <c r="D4">
        <v>0</v>
      </c>
      <c r="E4">
        <v>1550</v>
      </c>
      <c r="F4">
        <v>0</v>
      </c>
      <c r="G4">
        <v>0</v>
      </c>
      <c r="H4">
        <v>0</v>
      </c>
      <c r="I4">
        <v>14463</v>
      </c>
      <c r="J4">
        <v>0</v>
      </c>
      <c r="K4">
        <v>14463</v>
      </c>
      <c r="L4">
        <v>8248</v>
      </c>
      <c r="M4">
        <v>-20299</v>
      </c>
      <c r="N4">
        <v>15</v>
      </c>
      <c r="O4">
        <v>0</v>
      </c>
      <c r="P4">
        <v>0</v>
      </c>
      <c r="Q4">
        <v>-20284</v>
      </c>
      <c r="R4">
        <v>6536</v>
      </c>
      <c r="S4">
        <v>-4</v>
      </c>
      <c r="T4">
        <v>6532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-470</v>
      </c>
      <c r="AB4">
        <v>0</v>
      </c>
      <c r="AC4">
        <v>-470</v>
      </c>
      <c r="AD4">
        <v>-397</v>
      </c>
      <c r="AE4">
        <v>-11</v>
      </c>
      <c r="AF4">
        <v>-653</v>
      </c>
      <c r="AG4">
        <v>-1061</v>
      </c>
      <c r="AH4">
        <v>0</v>
      </c>
      <c r="AI4">
        <v>0</v>
      </c>
      <c r="AJ4">
        <v>-2404</v>
      </c>
      <c r="AK4">
        <v>-2006</v>
      </c>
      <c r="AL4">
        <v>4568</v>
      </c>
      <c r="AM4">
        <v>0</v>
      </c>
      <c r="AN4">
        <v>2006</v>
      </c>
      <c r="AO4">
        <v>0</v>
      </c>
      <c r="AP4">
        <v>0</v>
      </c>
      <c r="AQ4">
        <v>6574</v>
      </c>
      <c r="AR4">
        <v>0</v>
      </c>
      <c r="AS4">
        <v>0</v>
      </c>
      <c r="AT4">
        <v>6574</v>
      </c>
      <c r="AU4">
        <v>0</v>
      </c>
      <c r="AV4">
        <v>6574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23305</v>
      </c>
      <c r="BX4">
        <v>27826</v>
      </c>
      <c r="BY4">
        <v>285073</v>
      </c>
      <c r="BZ4">
        <v>0</v>
      </c>
      <c r="CA4">
        <v>45</v>
      </c>
      <c r="CB4">
        <v>0</v>
      </c>
      <c r="CC4">
        <v>0</v>
      </c>
      <c r="CD4">
        <v>0</v>
      </c>
      <c r="CE4">
        <v>336249</v>
      </c>
      <c r="CF4">
        <v>336249</v>
      </c>
      <c r="CG4">
        <v>0</v>
      </c>
      <c r="CH4">
        <v>30</v>
      </c>
      <c r="CI4">
        <v>0</v>
      </c>
      <c r="CJ4">
        <v>0</v>
      </c>
      <c r="CK4">
        <v>0</v>
      </c>
      <c r="CL4">
        <v>0</v>
      </c>
      <c r="CM4">
        <v>30</v>
      </c>
      <c r="CN4">
        <v>0</v>
      </c>
      <c r="CO4">
        <v>1673</v>
      </c>
      <c r="CP4">
        <v>0</v>
      </c>
      <c r="CQ4">
        <v>1673</v>
      </c>
      <c r="CR4">
        <v>3334</v>
      </c>
      <c r="CS4">
        <v>1083</v>
      </c>
      <c r="CT4">
        <v>4417</v>
      </c>
      <c r="CU4">
        <v>342369</v>
      </c>
      <c r="CV4">
        <v>0</v>
      </c>
      <c r="CW4">
        <v>0</v>
      </c>
      <c r="CX4">
        <v>0</v>
      </c>
      <c r="CY4">
        <v>0</v>
      </c>
      <c r="CZ4">
        <v>38825</v>
      </c>
      <c r="DA4">
        <v>38825</v>
      </c>
      <c r="DB4">
        <v>0</v>
      </c>
      <c r="DC4">
        <v>0</v>
      </c>
      <c r="DD4">
        <v>0</v>
      </c>
      <c r="DE4">
        <v>0</v>
      </c>
      <c r="DF4">
        <v>302154</v>
      </c>
      <c r="DG4">
        <v>0</v>
      </c>
      <c r="DH4">
        <v>0</v>
      </c>
      <c r="DI4">
        <v>0</v>
      </c>
      <c r="DJ4">
        <v>41</v>
      </c>
      <c r="DK4">
        <v>302113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302113</v>
      </c>
      <c r="DU4">
        <v>0</v>
      </c>
      <c r="DV4">
        <v>0</v>
      </c>
      <c r="DW4">
        <v>0</v>
      </c>
      <c r="DX4">
        <v>442</v>
      </c>
      <c r="DY4">
        <v>0</v>
      </c>
      <c r="DZ4">
        <v>0</v>
      </c>
      <c r="EA4">
        <v>0</v>
      </c>
      <c r="EB4">
        <v>442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989</v>
      </c>
      <c r="EM4">
        <v>0</v>
      </c>
      <c r="EN4">
        <v>989</v>
      </c>
      <c r="EO4">
        <v>0</v>
      </c>
      <c r="EP4">
        <v>342369</v>
      </c>
    </row>
    <row r="5" spans="1:146">
      <c r="A5">
        <v>70691</v>
      </c>
      <c r="B5">
        <v>200312</v>
      </c>
      <c r="C5">
        <v>431823</v>
      </c>
      <c r="D5">
        <v>0</v>
      </c>
      <c r="E5">
        <v>431823</v>
      </c>
      <c r="F5">
        <v>23566</v>
      </c>
      <c r="G5">
        <v>195845</v>
      </c>
      <c r="H5">
        <v>87182</v>
      </c>
      <c r="I5">
        <v>593360</v>
      </c>
      <c r="J5">
        <v>130454</v>
      </c>
      <c r="K5">
        <v>1030407</v>
      </c>
      <c r="L5">
        <v>920329</v>
      </c>
      <c r="M5">
        <v>-724242</v>
      </c>
      <c r="N5">
        <v>1167</v>
      </c>
      <c r="O5">
        <v>-325</v>
      </c>
      <c r="P5">
        <v>0</v>
      </c>
      <c r="Q5">
        <v>-723400</v>
      </c>
      <c r="R5">
        <v>-87405</v>
      </c>
      <c r="S5">
        <v>-1367</v>
      </c>
      <c r="T5">
        <v>-88772</v>
      </c>
      <c r="U5">
        <v>-21807</v>
      </c>
      <c r="V5">
        <v>0</v>
      </c>
      <c r="W5">
        <v>0</v>
      </c>
      <c r="X5">
        <v>-21807</v>
      </c>
      <c r="Y5">
        <v>0</v>
      </c>
      <c r="Z5">
        <v>0</v>
      </c>
      <c r="AA5">
        <v>-13603</v>
      </c>
      <c r="AB5">
        <v>0</v>
      </c>
      <c r="AC5">
        <v>-13603</v>
      </c>
      <c r="AD5">
        <v>-22629</v>
      </c>
      <c r="AE5">
        <v>-838</v>
      </c>
      <c r="AF5">
        <v>0</v>
      </c>
      <c r="AG5">
        <v>-23467</v>
      </c>
      <c r="AH5">
        <v>0</v>
      </c>
      <c r="AI5">
        <v>37360</v>
      </c>
      <c r="AJ5">
        <v>-206489</v>
      </c>
      <c r="AK5">
        <v>-223707</v>
      </c>
      <c r="AL5">
        <v>1118674</v>
      </c>
      <c r="AM5">
        <v>0</v>
      </c>
      <c r="AN5">
        <v>223707</v>
      </c>
      <c r="AO5">
        <v>0</v>
      </c>
      <c r="AP5">
        <v>0</v>
      </c>
      <c r="AQ5">
        <v>1342381</v>
      </c>
      <c r="AR5">
        <v>0</v>
      </c>
      <c r="AS5">
        <v>0</v>
      </c>
      <c r="AT5">
        <v>1342381</v>
      </c>
      <c r="AU5">
        <v>0</v>
      </c>
      <c r="AV5">
        <v>1342381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1563782</v>
      </c>
      <c r="BR5">
        <v>549277</v>
      </c>
      <c r="BS5">
        <v>0</v>
      </c>
      <c r="BT5">
        <v>980731</v>
      </c>
      <c r="BU5">
        <v>0</v>
      </c>
      <c r="BV5">
        <v>1530008</v>
      </c>
      <c r="BW5">
        <v>2338738</v>
      </c>
      <c r="BX5">
        <v>3996898</v>
      </c>
      <c r="BY5">
        <v>11104810</v>
      </c>
      <c r="BZ5">
        <v>0</v>
      </c>
      <c r="CA5">
        <v>41575</v>
      </c>
      <c r="CB5">
        <v>11266</v>
      </c>
      <c r="CC5">
        <v>169566</v>
      </c>
      <c r="CD5">
        <v>117527</v>
      </c>
      <c r="CE5">
        <v>17780380</v>
      </c>
      <c r="CF5">
        <v>20874170</v>
      </c>
      <c r="CG5">
        <v>0</v>
      </c>
      <c r="CH5">
        <v>23069</v>
      </c>
      <c r="CI5">
        <v>24283</v>
      </c>
      <c r="CJ5">
        <v>71983</v>
      </c>
      <c r="CK5">
        <v>0</v>
      </c>
      <c r="CL5">
        <v>0</v>
      </c>
      <c r="CM5">
        <v>119335</v>
      </c>
      <c r="CN5">
        <v>2681</v>
      </c>
      <c r="CO5">
        <v>3751</v>
      </c>
      <c r="CP5">
        <v>56723</v>
      </c>
      <c r="CQ5">
        <v>63155</v>
      </c>
      <c r="CR5">
        <v>176367</v>
      </c>
      <c r="CS5">
        <v>387</v>
      </c>
      <c r="CT5">
        <v>176754</v>
      </c>
      <c r="CU5">
        <v>21233414</v>
      </c>
      <c r="CV5">
        <v>0</v>
      </c>
      <c r="CW5">
        <v>1910597</v>
      </c>
      <c r="CX5">
        <v>8307</v>
      </c>
      <c r="CY5">
        <v>1918904</v>
      </c>
      <c r="CZ5">
        <v>1342381</v>
      </c>
      <c r="DA5">
        <v>3261285</v>
      </c>
      <c r="DB5">
        <v>0</v>
      </c>
      <c r="DC5">
        <v>0</v>
      </c>
      <c r="DD5">
        <v>0</v>
      </c>
      <c r="DE5">
        <v>0</v>
      </c>
      <c r="DF5">
        <v>16810975</v>
      </c>
      <c r="DG5">
        <v>849875</v>
      </c>
      <c r="DH5">
        <v>154632</v>
      </c>
      <c r="DI5">
        <v>10808</v>
      </c>
      <c r="DJ5">
        <v>7369</v>
      </c>
      <c r="DK5">
        <v>17818921</v>
      </c>
      <c r="DL5">
        <v>336</v>
      </c>
      <c r="DM5">
        <v>0</v>
      </c>
      <c r="DN5">
        <v>336</v>
      </c>
      <c r="DO5">
        <v>0</v>
      </c>
      <c r="DP5">
        <v>0</v>
      </c>
      <c r="DQ5">
        <v>0</v>
      </c>
      <c r="DR5">
        <v>0</v>
      </c>
      <c r="DS5">
        <v>0</v>
      </c>
      <c r="DT5">
        <v>17819257</v>
      </c>
      <c r="DU5">
        <v>0</v>
      </c>
      <c r="DV5">
        <v>0</v>
      </c>
      <c r="DW5">
        <v>0</v>
      </c>
      <c r="DX5">
        <v>19818</v>
      </c>
      <c r="DY5">
        <v>218</v>
      </c>
      <c r="DZ5">
        <v>0</v>
      </c>
      <c r="EA5">
        <v>24283</v>
      </c>
      <c r="EB5">
        <v>44319</v>
      </c>
      <c r="EC5">
        <v>0</v>
      </c>
      <c r="ED5">
        <v>0</v>
      </c>
      <c r="EE5">
        <v>0</v>
      </c>
      <c r="EF5">
        <v>0</v>
      </c>
      <c r="EG5">
        <v>0</v>
      </c>
      <c r="EH5">
        <v>2305</v>
      </c>
      <c r="EI5">
        <v>0</v>
      </c>
      <c r="EJ5">
        <v>0</v>
      </c>
      <c r="EK5">
        <v>0</v>
      </c>
      <c r="EL5">
        <v>106248</v>
      </c>
      <c r="EM5">
        <v>0</v>
      </c>
      <c r="EN5">
        <v>108553</v>
      </c>
      <c r="EO5">
        <v>0</v>
      </c>
      <c r="EP5">
        <v>21233414</v>
      </c>
    </row>
    <row r="6" spans="1:146">
      <c r="A6">
        <v>70727</v>
      </c>
      <c r="B6">
        <v>200312</v>
      </c>
      <c r="C6">
        <v>338250</v>
      </c>
      <c r="D6">
        <v>-805</v>
      </c>
      <c r="E6">
        <v>337445</v>
      </c>
      <c r="F6">
        <v>3189</v>
      </c>
      <c r="G6">
        <v>0</v>
      </c>
      <c r="H6">
        <v>12707</v>
      </c>
      <c r="I6">
        <v>273821</v>
      </c>
      <c r="J6">
        <v>46836</v>
      </c>
      <c r="K6">
        <v>336553</v>
      </c>
      <c r="L6">
        <v>262619</v>
      </c>
      <c r="M6">
        <v>-128009</v>
      </c>
      <c r="N6">
        <v>0</v>
      </c>
      <c r="O6">
        <v>-800</v>
      </c>
      <c r="P6">
        <v>0</v>
      </c>
      <c r="Q6">
        <v>-128809</v>
      </c>
      <c r="R6">
        <v>-437700</v>
      </c>
      <c r="S6">
        <v>0</v>
      </c>
      <c r="T6">
        <v>-437700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-10146</v>
      </c>
      <c r="AB6">
        <v>0</v>
      </c>
      <c r="AC6">
        <v>-10146</v>
      </c>
      <c r="AD6">
        <v>-13172</v>
      </c>
      <c r="AE6">
        <v>-1873</v>
      </c>
      <c r="AF6">
        <v>0</v>
      </c>
      <c r="AG6">
        <v>-15045</v>
      </c>
      <c r="AH6">
        <v>0</v>
      </c>
      <c r="AI6">
        <v>-54074</v>
      </c>
      <c r="AJ6">
        <v>-71750</v>
      </c>
      <c r="AK6">
        <v>-70013</v>
      </c>
      <c r="AL6">
        <v>149080</v>
      </c>
      <c r="AM6">
        <v>0</v>
      </c>
      <c r="AN6">
        <v>70013</v>
      </c>
      <c r="AO6">
        <v>18</v>
      </c>
      <c r="AP6">
        <v>-113</v>
      </c>
      <c r="AQ6">
        <v>218998</v>
      </c>
      <c r="AR6">
        <v>0</v>
      </c>
      <c r="AS6">
        <v>0</v>
      </c>
      <c r="AT6">
        <v>218998</v>
      </c>
      <c r="AU6">
        <v>0</v>
      </c>
      <c r="AV6">
        <v>218998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288983</v>
      </c>
      <c r="BR6">
        <v>88094</v>
      </c>
      <c r="BS6">
        <v>0</v>
      </c>
      <c r="BT6">
        <v>0</v>
      </c>
      <c r="BU6">
        <v>0</v>
      </c>
      <c r="BV6">
        <v>88094</v>
      </c>
      <c r="BW6">
        <v>2019695</v>
      </c>
      <c r="BX6">
        <v>301902</v>
      </c>
      <c r="BY6">
        <v>4384943</v>
      </c>
      <c r="BZ6">
        <v>0</v>
      </c>
      <c r="CA6">
        <v>2817</v>
      </c>
      <c r="CB6">
        <v>9421</v>
      </c>
      <c r="CC6">
        <v>0</v>
      </c>
      <c r="CD6">
        <v>167773</v>
      </c>
      <c r="CE6">
        <v>6886551</v>
      </c>
      <c r="CF6">
        <v>7263628</v>
      </c>
      <c r="CG6">
        <v>0</v>
      </c>
      <c r="CH6">
        <v>18805</v>
      </c>
      <c r="CI6">
        <v>0</v>
      </c>
      <c r="CJ6">
        <v>99751</v>
      </c>
      <c r="CK6">
        <v>0</v>
      </c>
      <c r="CL6">
        <v>3498</v>
      </c>
      <c r="CM6">
        <v>122054</v>
      </c>
      <c r="CN6">
        <v>0</v>
      </c>
      <c r="CO6">
        <v>50175</v>
      </c>
      <c r="CP6">
        <v>0</v>
      </c>
      <c r="CQ6">
        <v>50175</v>
      </c>
      <c r="CR6">
        <v>74722</v>
      </c>
      <c r="CS6">
        <v>48400</v>
      </c>
      <c r="CT6">
        <v>123122</v>
      </c>
      <c r="CU6">
        <v>7558979</v>
      </c>
      <c r="CV6">
        <v>0</v>
      </c>
      <c r="CW6">
        <v>0</v>
      </c>
      <c r="CX6">
        <v>0</v>
      </c>
      <c r="CY6">
        <v>0</v>
      </c>
      <c r="CZ6">
        <v>1210740</v>
      </c>
      <c r="DA6">
        <v>1210740</v>
      </c>
      <c r="DB6">
        <v>0</v>
      </c>
      <c r="DC6">
        <v>0</v>
      </c>
      <c r="DD6">
        <v>0</v>
      </c>
      <c r="DE6">
        <v>0</v>
      </c>
      <c r="DF6">
        <v>3666900</v>
      </c>
      <c r="DG6">
        <v>1791800</v>
      </c>
      <c r="DH6">
        <v>866700</v>
      </c>
      <c r="DI6">
        <v>0</v>
      </c>
      <c r="DJ6">
        <v>0</v>
      </c>
      <c r="DK6">
        <v>6325400</v>
      </c>
      <c r="DL6">
        <v>1300</v>
      </c>
      <c r="DM6">
        <v>0</v>
      </c>
      <c r="DN6">
        <v>1300</v>
      </c>
      <c r="DO6">
        <v>0</v>
      </c>
      <c r="DP6">
        <v>0</v>
      </c>
      <c r="DQ6">
        <v>0</v>
      </c>
      <c r="DR6">
        <v>0</v>
      </c>
      <c r="DS6">
        <v>0</v>
      </c>
      <c r="DT6">
        <v>6326700</v>
      </c>
      <c r="DU6">
        <v>0</v>
      </c>
      <c r="DV6">
        <v>0</v>
      </c>
      <c r="DW6">
        <v>0</v>
      </c>
      <c r="DX6">
        <v>8259</v>
      </c>
      <c r="DY6">
        <v>0</v>
      </c>
      <c r="DZ6">
        <v>0</v>
      </c>
      <c r="EA6">
        <v>500</v>
      </c>
      <c r="EB6">
        <v>8759</v>
      </c>
      <c r="EC6">
        <v>0</v>
      </c>
      <c r="ED6">
        <v>710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3518</v>
      </c>
      <c r="EL6">
        <v>8524</v>
      </c>
      <c r="EM6">
        <v>0</v>
      </c>
      <c r="EN6">
        <v>12752</v>
      </c>
      <c r="EO6">
        <v>28</v>
      </c>
      <c r="EP6">
        <v>7558979</v>
      </c>
    </row>
    <row r="7" spans="1:146">
      <c r="A7">
        <v>70735</v>
      </c>
      <c r="B7">
        <v>200312</v>
      </c>
      <c r="C7">
        <v>116464</v>
      </c>
      <c r="D7">
        <v>0</v>
      </c>
      <c r="E7">
        <v>116464</v>
      </c>
      <c r="F7">
        <v>4822</v>
      </c>
      <c r="G7">
        <v>0</v>
      </c>
      <c r="H7">
        <v>9402</v>
      </c>
      <c r="I7">
        <v>126007</v>
      </c>
      <c r="J7">
        <v>12543</v>
      </c>
      <c r="K7">
        <v>152774</v>
      </c>
      <c r="L7">
        <v>145963</v>
      </c>
      <c r="M7">
        <v>-91015</v>
      </c>
      <c r="N7">
        <v>0</v>
      </c>
      <c r="O7">
        <v>0</v>
      </c>
      <c r="P7">
        <v>0</v>
      </c>
      <c r="Q7">
        <v>-91015</v>
      </c>
      <c r="R7">
        <v>-108948</v>
      </c>
      <c r="S7">
        <v>0</v>
      </c>
      <c r="T7">
        <v>-108948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-4696</v>
      </c>
      <c r="AB7">
        <v>0</v>
      </c>
      <c r="AC7">
        <v>-4696</v>
      </c>
      <c r="AD7">
        <v>-4273</v>
      </c>
      <c r="AE7">
        <v>-3</v>
      </c>
      <c r="AF7">
        <v>0</v>
      </c>
      <c r="AG7">
        <v>-4276</v>
      </c>
      <c r="AH7">
        <v>0</v>
      </c>
      <c r="AI7">
        <v>-41562</v>
      </c>
      <c r="AJ7">
        <v>-30592</v>
      </c>
      <c r="AK7">
        <v>-36795</v>
      </c>
      <c r="AL7">
        <v>97317</v>
      </c>
      <c r="AM7">
        <v>0</v>
      </c>
      <c r="AN7">
        <v>36795</v>
      </c>
      <c r="AO7">
        <v>0</v>
      </c>
      <c r="AP7">
        <v>-6270</v>
      </c>
      <c r="AQ7">
        <v>127842</v>
      </c>
      <c r="AR7">
        <v>0</v>
      </c>
      <c r="AS7">
        <v>0</v>
      </c>
      <c r="AT7">
        <v>127842</v>
      </c>
      <c r="AU7">
        <v>0</v>
      </c>
      <c r="AV7">
        <v>127842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295900</v>
      </c>
      <c r="BR7">
        <v>97712</v>
      </c>
      <c r="BS7">
        <v>0</v>
      </c>
      <c r="BT7">
        <v>0</v>
      </c>
      <c r="BU7">
        <v>0</v>
      </c>
      <c r="BV7">
        <v>97712</v>
      </c>
      <c r="BW7">
        <v>765018</v>
      </c>
      <c r="BX7">
        <v>332980</v>
      </c>
      <c r="BY7">
        <v>1876095</v>
      </c>
      <c r="BZ7">
        <v>0</v>
      </c>
      <c r="CA7">
        <v>4559</v>
      </c>
      <c r="CB7">
        <v>0</v>
      </c>
      <c r="CC7">
        <v>0</v>
      </c>
      <c r="CD7">
        <v>0</v>
      </c>
      <c r="CE7">
        <v>2978652</v>
      </c>
      <c r="CF7">
        <v>3372264</v>
      </c>
      <c r="CG7">
        <v>0</v>
      </c>
      <c r="CH7">
        <v>1515</v>
      </c>
      <c r="CI7">
        <v>0</v>
      </c>
      <c r="CJ7">
        <v>3683</v>
      </c>
      <c r="CK7">
        <v>0</v>
      </c>
      <c r="CL7">
        <v>7953</v>
      </c>
      <c r="CM7">
        <v>13151</v>
      </c>
      <c r="CN7">
        <v>0</v>
      </c>
      <c r="CO7">
        <v>147067</v>
      </c>
      <c r="CP7">
        <v>682</v>
      </c>
      <c r="CQ7">
        <v>147749</v>
      </c>
      <c r="CR7">
        <v>28013</v>
      </c>
      <c r="CS7">
        <v>7026</v>
      </c>
      <c r="CT7">
        <v>35039</v>
      </c>
      <c r="CU7">
        <v>3568203</v>
      </c>
      <c r="CV7">
        <v>0</v>
      </c>
      <c r="CW7">
        <v>0</v>
      </c>
      <c r="CX7">
        <v>503197</v>
      </c>
      <c r="CY7">
        <v>503197</v>
      </c>
      <c r="CZ7">
        <v>127842</v>
      </c>
      <c r="DA7">
        <v>631039</v>
      </c>
      <c r="DB7">
        <v>0</v>
      </c>
      <c r="DC7">
        <v>0</v>
      </c>
      <c r="DD7">
        <v>0</v>
      </c>
      <c r="DE7">
        <v>0</v>
      </c>
      <c r="DF7">
        <v>2555189</v>
      </c>
      <c r="DG7">
        <v>301142</v>
      </c>
      <c r="DH7">
        <v>57397</v>
      </c>
      <c r="DI7">
        <v>0</v>
      </c>
      <c r="DJ7">
        <v>0</v>
      </c>
      <c r="DK7">
        <v>2913728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2913728</v>
      </c>
      <c r="DU7">
        <v>0</v>
      </c>
      <c r="DV7">
        <v>0</v>
      </c>
      <c r="DW7">
        <v>0</v>
      </c>
      <c r="DX7">
        <v>4556</v>
      </c>
      <c r="DY7">
        <v>0</v>
      </c>
      <c r="DZ7">
        <v>0</v>
      </c>
      <c r="EA7">
        <v>0</v>
      </c>
      <c r="EB7">
        <v>4556</v>
      </c>
      <c r="EC7">
        <v>0</v>
      </c>
      <c r="ED7">
        <v>0</v>
      </c>
      <c r="EE7">
        <v>0</v>
      </c>
      <c r="EF7">
        <v>0</v>
      </c>
      <c r="EG7">
        <v>0</v>
      </c>
      <c r="EH7">
        <v>6469</v>
      </c>
      <c r="EI7">
        <v>0</v>
      </c>
      <c r="EJ7">
        <v>0</v>
      </c>
      <c r="EK7">
        <v>0</v>
      </c>
      <c r="EL7">
        <v>12411</v>
      </c>
      <c r="EM7">
        <v>0</v>
      </c>
      <c r="EN7">
        <v>18880</v>
      </c>
      <c r="EO7">
        <v>0</v>
      </c>
      <c r="EP7">
        <v>3568203</v>
      </c>
    </row>
    <row r="8" spans="1:146">
      <c r="A8">
        <v>70742</v>
      </c>
      <c r="B8">
        <v>200312</v>
      </c>
      <c r="C8">
        <v>270911</v>
      </c>
      <c r="D8">
        <v>0</v>
      </c>
      <c r="E8">
        <v>270911</v>
      </c>
      <c r="F8">
        <v>38300</v>
      </c>
      <c r="G8">
        <v>5906</v>
      </c>
      <c r="H8">
        <v>35306</v>
      </c>
      <c r="I8">
        <v>358937</v>
      </c>
      <c r="J8">
        <v>86496</v>
      </c>
      <c r="K8">
        <v>524945</v>
      </c>
      <c r="L8">
        <v>598798</v>
      </c>
      <c r="M8">
        <v>-394326</v>
      </c>
      <c r="N8">
        <v>0</v>
      </c>
      <c r="O8">
        <v>8049</v>
      </c>
      <c r="P8">
        <v>0</v>
      </c>
      <c r="Q8">
        <v>-386277</v>
      </c>
      <c r="R8">
        <v>-64627</v>
      </c>
      <c r="S8">
        <v>0</v>
      </c>
      <c r="T8">
        <v>-64627</v>
      </c>
      <c r="U8">
        <v>-75542</v>
      </c>
      <c r="V8">
        <v>0</v>
      </c>
      <c r="W8">
        <v>0</v>
      </c>
      <c r="X8">
        <v>-75542</v>
      </c>
      <c r="Y8">
        <v>0</v>
      </c>
      <c r="Z8">
        <v>0</v>
      </c>
      <c r="AA8">
        <v>-7675</v>
      </c>
      <c r="AB8">
        <v>0</v>
      </c>
      <c r="AC8">
        <v>-7675</v>
      </c>
      <c r="AD8">
        <v>-13697</v>
      </c>
      <c r="AE8">
        <v>-219</v>
      </c>
      <c r="AF8">
        <v>0</v>
      </c>
      <c r="AG8">
        <v>-13916</v>
      </c>
      <c r="AH8">
        <v>0</v>
      </c>
      <c r="AI8">
        <v>7078</v>
      </c>
      <c r="AJ8">
        <v>-128797</v>
      </c>
      <c r="AK8">
        <v>-150024</v>
      </c>
      <c r="AL8">
        <v>574874</v>
      </c>
      <c r="AM8">
        <v>0</v>
      </c>
      <c r="AN8">
        <v>150024</v>
      </c>
      <c r="AO8">
        <v>0</v>
      </c>
      <c r="AP8">
        <v>0</v>
      </c>
      <c r="AQ8">
        <v>724898</v>
      </c>
      <c r="AR8">
        <v>0</v>
      </c>
      <c r="AS8">
        <v>0</v>
      </c>
      <c r="AT8">
        <v>724898</v>
      </c>
      <c r="AU8">
        <v>0</v>
      </c>
      <c r="AV8">
        <v>724898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933188</v>
      </c>
      <c r="BR8">
        <v>185071</v>
      </c>
      <c r="BS8">
        <v>0</v>
      </c>
      <c r="BT8">
        <v>211459</v>
      </c>
      <c r="BU8">
        <v>0</v>
      </c>
      <c r="BV8">
        <v>396530</v>
      </c>
      <c r="BW8">
        <v>2283759</v>
      </c>
      <c r="BX8">
        <v>1568083</v>
      </c>
      <c r="BY8">
        <v>5705745</v>
      </c>
      <c r="BZ8">
        <v>0</v>
      </c>
      <c r="CA8">
        <v>26839</v>
      </c>
      <c r="CB8">
        <v>10720</v>
      </c>
      <c r="CC8">
        <v>0</v>
      </c>
      <c r="CD8">
        <v>368</v>
      </c>
      <c r="CE8">
        <v>9595514</v>
      </c>
      <c r="CF8">
        <v>10925232</v>
      </c>
      <c r="CG8">
        <v>0</v>
      </c>
      <c r="CH8">
        <v>11253</v>
      </c>
      <c r="CI8">
        <v>0</v>
      </c>
      <c r="CJ8">
        <v>0</v>
      </c>
      <c r="CK8">
        <v>0</v>
      </c>
      <c r="CL8">
        <v>29559</v>
      </c>
      <c r="CM8">
        <v>40812</v>
      </c>
      <c r="CN8">
        <v>296</v>
      </c>
      <c r="CO8">
        <v>200588</v>
      </c>
      <c r="CP8">
        <v>0</v>
      </c>
      <c r="CQ8">
        <v>200884</v>
      </c>
      <c r="CR8">
        <v>75207</v>
      </c>
      <c r="CS8">
        <v>18439</v>
      </c>
      <c r="CT8">
        <v>93646</v>
      </c>
      <c r="CU8">
        <v>11260574</v>
      </c>
      <c r="CV8">
        <v>1261548</v>
      </c>
      <c r="CW8">
        <v>0</v>
      </c>
      <c r="CX8">
        <v>0</v>
      </c>
      <c r="CY8">
        <v>0</v>
      </c>
      <c r="CZ8">
        <v>724898</v>
      </c>
      <c r="DA8">
        <v>1986446</v>
      </c>
      <c r="DB8">
        <v>0</v>
      </c>
      <c r="DC8">
        <v>0</v>
      </c>
      <c r="DD8">
        <v>0</v>
      </c>
      <c r="DE8">
        <v>0</v>
      </c>
      <c r="DF8">
        <v>8037872</v>
      </c>
      <c r="DG8">
        <v>941863</v>
      </c>
      <c r="DH8">
        <v>239331</v>
      </c>
      <c r="DI8">
        <v>0</v>
      </c>
      <c r="DJ8">
        <v>0</v>
      </c>
      <c r="DK8">
        <v>9219066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9219066</v>
      </c>
      <c r="DU8">
        <v>0</v>
      </c>
      <c r="DV8">
        <v>0</v>
      </c>
      <c r="DW8">
        <v>0</v>
      </c>
      <c r="DX8">
        <v>9780</v>
      </c>
      <c r="DY8">
        <v>0</v>
      </c>
      <c r="DZ8">
        <v>0</v>
      </c>
      <c r="EA8">
        <v>0</v>
      </c>
      <c r="EB8">
        <v>9780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4038</v>
      </c>
      <c r="EJ8">
        <v>0</v>
      </c>
      <c r="EK8">
        <v>0</v>
      </c>
      <c r="EL8">
        <v>40896</v>
      </c>
      <c r="EM8">
        <v>0</v>
      </c>
      <c r="EN8">
        <v>44934</v>
      </c>
      <c r="EO8">
        <v>348</v>
      </c>
      <c r="EP8">
        <v>11260574</v>
      </c>
    </row>
    <row r="9" spans="1:146">
      <c r="A9">
        <v>70806</v>
      </c>
      <c r="B9">
        <v>200312</v>
      </c>
      <c r="C9">
        <v>200563</v>
      </c>
      <c r="D9">
        <v>0</v>
      </c>
      <c r="E9">
        <v>200563</v>
      </c>
      <c r="F9">
        <v>12722</v>
      </c>
      <c r="G9">
        <v>192</v>
      </c>
      <c r="H9">
        <v>1311</v>
      </c>
      <c r="I9">
        <v>188394</v>
      </c>
      <c r="J9">
        <v>25230</v>
      </c>
      <c r="K9">
        <v>227849</v>
      </c>
      <c r="L9">
        <v>218483</v>
      </c>
      <c r="M9">
        <v>-120757</v>
      </c>
      <c r="N9">
        <v>0</v>
      </c>
      <c r="O9">
        <v>0</v>
      </c>
      <c r="P9">
        <v>0</v>
      </c>
      <c r="Q9">
        <v>-120757</v>
      </c>
      <c r="R9">
        <v>-229137</v>
      </c>
      <c r="S9">
        <v>0</v>
      </c>
      <c r="T9">
        <v>-229137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-5771</v>
      </c>
      <c r="AB9">
        <v>0</v>
      </c>
      <c r="AC9">
        <v>-5771</v>
      </c>
      <c r="AD9">
        <v>-5346</v>
      </c>
      <c r="AE9">
        <v>-7</v>
      </c>
      <c r="AF9">
        <v>0</v>
      </c>
      <c r="AG9">
        <v>-5353</v>
      </c>
      <c r="AH9">
        <v>0</v>
      </c>
      <c r="AI9">
        <v>-68753</v>
      </c>
      <c r="AJ9">
        <v>-49728</v>
      </c>
      <c r="AK9">
        <v>-49167</v>
      </c>
      <c r="AL9">
        <v>118229</v>
      </c>
      <c r="AM9">
        <v>0</v>
      </c>
      <c r="AN9">
        <v>49167</v>
      </c>
      <c r="AO9">
        <v>0</v>
      </c>
      <c r="AP9">
        <v>-4614</v>
      </c>
      <c r="AQ9">
        <v>162782</v>
      </c>
      <c r="AR9">
        <v>0</v>
      </c>
      <c r="AS9">
        <v>0</v>
      </c>
      <c r="AT9">
        <v>162782</v>
      </c>
      <c r="AU9">
        <v>0</v>
      </c>
      <c r="AV9">
        <v>162782</v>
      </c>
      <c r="AW9">
        <v>1068</v>
      </c>
      <c r="AX9">
        <v>0</v>
      </c>
      <c r="AY9">
        <v>0</v>
      </c>
      <c r="AZ9">
        <v>0</v>
      </c>
      <c r="BA9">
        <v>1068</v>
      </c>
      <c r="BB9">
        <v>0</v>
      </c>
      <c r="BC9">
        <v>-459</v>
      </c>
      <c r="BD9">
        <v>0</v>
      </c>
      <c r="BE9">
        <v>0</v>
      </c>
      <c r="BF9">
        <v>0</v>
      </c>
      <c r="BG9">
        <v>-459</v>
      </c>
      <c r="BH9">
        <v>0</v>
      </c>
      <c r="BI9">
        <v>0</v>
      </c>
      <c r="BJ9">
        <v>0</v>
      </c>
      <c r="BK9">
        <v>-64</v>
      </c>
      <c r="BL9">
        <v>0</v>
      </c>
      <c r="BM9">
        <v>-64</v>
      </c>
      <c r="BN9">
        <v>-545</v>
      </c>
      <c r="BO9">
        <v>0</v>
      </c>
      <c r="BP9">
        <v>0</v>
      </c>
      <c r="BQ9">
        <v>102825</v>
      </c>
      <c r="BR9">
        <v>218078</v>
      </c>
      <c r="BS9">
        <v>0</v>
      </c>
      <c r="BT9">
        <v>42838</v>
      </c>
      <c r="BU9">
        <v>0</v>
      </c>
      <c r="BV9">
        <v>260916</v>
      </c>
      <c r="BW9">
        <v>1252469</v>
      </c>
      <c r="BX9">
        <v>488570</v>
      </c>
      <c r="BY9">
        <v>2815579</v>
      </c>
      <c r="BZ9">
        <v>0</v>
      </c>
      <c r="CA9">
        <v>2616</v>
      </c>
      <c r="CB9">
        <v>0</v>
      </c>
      <c r="CC9">
        <v>0</v>
      </c>
      <c r="CD9">
        <v>0</v>
      </c>
      <c r="CE9">
        <v>4559234</v>
      </c>
      <c r="CF9">
        <v>4922975</v>
      </c>
      <c r="CG9">
        <v>0</v>
      </c>
      <c r="CH9">
        <v>3764</v>
      </c>
      <c r="CI9">
        <v>0</v>
      </c>
      <c r="CJ9">
        <v>10500</v>
      </c>
      <c r="CK9">
        <v>0</v>
      </c>
      <c r="CL9">
        <v>3369</v>
      </c>
      <c r="CM9">
        <v>17633</v>
      </c>
      <c r="CN9">
        <v>0</v>
      </c>
      <c r="CO9">
        <v>224089</v>
      </c>
      <c r="CP9">
        <v>11831</v>
      </c>
      <c r="CQ9">
        <v>235920</v>
      </c>
      <c r="CR9">
        <v>42138</v>
      </c>
      <c r="CS9">
        <v>7892</v>
      </c>
      <c r="CT9">
        <v>50030</v>
      </c>
      <c r="CU9">
        <v>5226558</v>
      </c>
      <c r="CV9">
        <v>0</v>
      </c>
      <c r="CW9">
        <v>0</v>
      </c>
      <c r="CX9">
        <v>665866</v>
      </c>
      <c r="CY9">
        <v>665866</v>
      </c>
      <c r="CZ9">
        <v>162237</v>
      </c>
      <c r="DA9">
        <v>828103</v>
      </c>
      <c r="DB9">
        <v>0</v>
      </c>
      <c r="DC9">
        <v>0</v>
      </c>
      <c r="DD9">
        <v>0</v>
      </c>
      <c r="DE9">
        <v>0</v>
      </c>
      <c r="DF9">
        <v>3215574</v>
      </c>
      <c r="DG9">
        <v>718830</v>
      </c>
      <c r="DH9">
        <v>333940</v>
      </c>
      <c r="DI9">
        <v>0</v>
      </c>
      <c r="DJ9">
        <v>0</v>
      </c>
      <c r="DK9">
        <v>4268344</v>
      </c>
      <c r="DL9">
        <v>0</v>
      </c>
      <c r="DM9">
        <v>0</v>
      </c>
      <c r="DN9">
        <v>0</v>
      </c>
      <c r="DO9">
        <v>0</v>
      </c>
      <c r="DP9">
        <v>0</v>
      </c>
      <c r="DQ9">
        <v>2880</v>
      </c>
      <c r="DR9">
        <v>0</v>
      </c>
      <c r="DS9">
        <v>0</v>
      </c>
      <c r="DT9">
        <v>4271224</v>
      </c>
      <c r="DU9">
        <v>0</v>
      </c>
      <c r="DV9">
        <v>0</v>
      </c>
      <c r="DW9">
        <v>0</v>
      </c>
      <c r="DX9">
        <v>5133</v>
      </c>
      <c r="DY9">
        <v>0</v>
      </c>
      <c r="DZ9">
        <v>0</v>
      </c>
      <c r="EA9">
        <v>114431</v>
      </c>
      <c r="EB9">
        <v>119564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7667</v>
      </c>
      <c r="EM9">
        <v>0</v>
      </c>
      <c r="EN9">
        <v>7667</v>
      </c>
      <c r="EO9">
        <v>0</v>
      </c>
      <c r="EP9">
        <v>5226558</v>
      </c>
    </row>
    <row r="10" spans="1:146">
      <c r="A10">
        <v>70807</v>
      </c>
      <c r="B10">
        <v>200312</v>
      </c>
      <c r="C10">
        <v>1114141</v>
      </c>
      <c r="D10">
        <v>0</v>
      </c>
      <c r="E10">
        <v>1114141</v>
      </c>
      <c r="F10">
        <v>43985</v>
      </c>
      <c r="G10">
        <v>10722</v>
      </c>
      <c r="H10">
        <v>35428</v>
      </c>
      <c r="I10">
        <v>628562</v>
      </c>
      <c r="J10">
        <v>122662</v>
      </c>
      <c r="K10">
        <v>841359</v>
      </c>
      <c r="L10">
        <v>1083394</v>
      </c>
      <c r="M10">
        <v>-401053</v>
      </c>
      <c r="N10">
        <v>0</v>
      </c>
      <c r="O10">
        <v>0</v>
      </c>
      <c r="P10">
        <v>0</v>
      </c>
      <c r="Q10">
        <v>-401053</v>
      </c>
      <c r="R10">
        <v>-1159327</v>
      </c>
      <c r="S10">
        <v>0</v>
      </c>
      <c r="T10">
        <v>-1159327</v>
      </c>
      <c r="U10">
        <v>-88032</v>
      </c>
      <c r="V10">
        <v>0</v>
      </c>
      <c r="W10">
        <v>0</v>
      </c>
      <c r="X10">
        <v>-88032</v>
      </c>
      <c r="Y10">
        <v>0</v>
      </c>
      <c r="Z10">
        <v>0</v>
      </c>
      <c r="AA10">
        <v>-24351</v>
      </c>
      <c r="AB10">
        <v>0</v>
      </c>
      <c r="AC10">
        <v>-24351</v>
      </c>
      <c r="AD10">
        <v>-24852</v>
      </c>
      <c r="AE10">
        <v>-434</v>
      </c>
      <c r="AF10">
        <v>0</v>
      </c>
      <c r="AG10">
        <v>-25286</v>
      </c>
      <c r="AH10">
        <v>0</v>
      </c>
      <c r="AI10">
        <v>86235</v>
      </c>
      <c r="AJ10">
        <v>-230870</v>
      </c>
      <c r="AK10">
        <v>-286651</v>
      </c>
      <c r="AL10">
        <v>909559</v>
      </c>
      <c r="AM10">
        <v>0</v>
      </c>
      <c r="AN10">
        <v>286651</v>
      </c>
      <c r="AO10">
        <v>0</v>
      </c>
      <c r="AP10">
        <v>0</v>
      </c>
      <c r="AQ10">
        <v>1196210</v>
      </c>
      <c r="AR10">
        <v>0</v>
      </c>
      <c r="AS10">
        <v>0</v>
      </c>
      <c r="AT10">
        <v>1196210</v>
      </c>
      <c r="AU10">
        <v>0</v>
      </c>
      <c r="AV10">
        <v>1196210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887443</v>
      </c>
      <c r="BR10">
        <v>399992</v>
      </c>
      <c r="BS10">
        <v>131000</v>
      </c>
      <c r="BT10">
        <v>457907</v>
      </c>
      <c r="BU10">
        <v>54626</v>
      </c>
      <c r="BV10">
        <v>1043525</v>
      </c>
      <c r="BW10">
        <v>4073929</v>
      </c>
      <c r="BX10">
        <v>3871281</v>
      </c>
      <c r="BY10">
        <v>10373990</v>
      </c>
      <c r="BZ10">
        <v>0</v>
      </c>
      <c r="CA10">
        <v>42467</v>
      </c>
      <c r="CB10">
        <v>141</v>
      </c>
      <c r="CC10">
        <v>0</v>
      </c>
      <c r="CD10">
        <v>921970</v>
      </c>
      <c r="CE10">
        <v>19283778</v>
      </c>
      <c r="CF10">
        <v>21214746</v>
      </c>
      <c r="CG10">
        <v>0</v>
      </c>
      <c r="CH10">
        <v>18967</v>
      </c>
      <c r="CI10">
        <v>0</v>
      </c>
      <c r="CJ10">
        <v>1249</v>
      </c>
      <c r="CK10">
        <v>0</v>
      </c>
      <c r="CL10">
        <v>59455</v>
      </c>
      <c r="CM10">
        <v>79671</v>
      </c>
      <c r="CN10">
        <v>1161</v>
      </c>
      <c r="CO10">
        <v>279644</v>
      </c>
      <c r="CP10">
        <v>0</v>
      </c>
      <c r="CQ10">
        <v>280805</v>
      </c>
      <c r="CR10">
        <v>167795</v>
      </c>
      <c r="CS10">
        <v>16773</v>
      </c>
      <c r="CT10">
        <v>184568</v>
      </c>
      <c r="CU10">
        <v>21759790</v>
      </c>
      <c r="CV10">
        <v>770000</v>
      </c>
      <c r="CW10">
        <v>0</v>
      </c>
      <c r="CX10">
        <v>0</v>
      </c>
      <c r="CY10">
        <v>0</v>
      </c>
      <c r="CZ10">
        <v>3160780</v>
      </c>
      <c r="DA10">
        <v>3930780</v>
      </c>
      <c r="DB10">
        <v>0</v>
      </c>
      <c r="DC10">
        <v>0</v>
      </c>
      <c r="DD10">
        <v>0</v>
      </c>
      <c r="DE10">
        <v>0</v>
      </c>
      <c r="DF10">
        <v>8802837</v>
      </c>
      <c r="DG10">
        <v>6049032</v>
      </c>
      <c r="DH10">
        <v>2840263</v>
      </c>
      <c r="DI10">
        <v>0</v>
      </c>
      <c r="DJ10">
        <v>0</v>
      </c>
      <c r="DK10">
        <v>17692132</v>
      </c>
      <c r="DL10">
        <v>1000</v>
      </c>
      <c r="DM10">
        <v>0</v>
      </c>
      <c r="DN10">
        <v>1000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17693132</v>
      </c>
      <c r="DU10">
        <v>0</v>
      </c>
      <c r="DV10">
        <v>0</v>
      </c>
      <c r="DW10">
        <v>0</v>
      </c>
      <c r="DX10">
        <v>25556</v>
      </c>
      <c r="DY10">
        <v>0</v>
      </c>
      <c r="DZ10">
        <v>0</v>
      </c>
      <c r="EA10">
        <v>0</v>
      </c>
      <c r="EB10">
        <v>25556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7553</v>
      </c>
      <c r="EI10">
        <v>0</v>
      </c>
      <c r="EJ10">
        <v>0</v>
      </c>
      <c r="EK10">
        <v>0</v>
      </c>
      <c r="EL10">
        <v>96048</v>
      </c>
      <c r="EM10">
        <v>0</v>
      </c>
      <c r="EN10">
        <v>103601</v>
      </c>
      <c r="EO10">
        <v>6721</v>
      </c>
      <c r="EP10">
        <v>21759790</v>
      </c>
    </row>
    <row r="11" spans="1:146">
      <c r="A11">
        <v>70814</v>
      </c>
      <c r="B11">
        <v>200312</v>
      </c>
      <c r="C11">
        <v>1509312</v>
      </c>
      <c r="D11">
        <v>0</v>
      </c>
      <c r="E11">
        <v>1509312</v>
      </c>
      <c r="F11">
        <v>80648</v>
      </c>
      <c r="G11">
        <v>58980</v>
      </c>
      <c r="H11">
        <v>238544</v>
      </c>
      <c r="I11">
        <v>1328364</v>
      </c>
      <c r="J11">
        <v>0</v>
      </c>
      <c r="K11">
        <v>1706536</v>
      </c>
      <c r="L11">
        <v>1295248</v>
      </c>
      <c r="M11">
        <v>-796550</v>
      </c>
      <c r="N11">
        <v>0</v>
      </c>
      <c r="O11">
        <v>-1296</v>
      </c>
      <c r="P11">
        <v>0</v>
      </c>
      <c r="Q11">
        <v>-797846</v>
      </c>
      <c r="R11">
        <v>-1627231</v>
      </c>
      <c r="S11">
        <v>0</v>
      </c>
      <c r="T11">
        <v>-1627231</v>
      </c>
      <c r="U11">
        <v>-230396</v>
      </c>
      <c r="V11">
        <v>0</v>
      </c>
      <c r="W11">
        <v>0</v>
      </c>
      <c r="X11">
        <v>-230396</v>
      </c>
      <c r="Y11">
        <v>0</v>
      </c>
      <c r="Z11">
        <v>0</v>
      </c>
      <c r="AA11">
        <v>-34046</v>
      </c>
      <c r="AB11">
        <v>0</v>
      </c>
      <c r="AC11">
        <v>-34046</v>
      </c>
      <c r="AD11">
        <v>-27714</v>
      </c>
      <c r="AE11">
        <v>-2305</v>
      </c>
      <c r="AF11">
        <v>-575272</v>
      </c>
      <c r="AG11">
        <v>-605291</v>
      </c>
      <c r="AH11">
        <v>0</v>
      </c>
      <c r="AI11">
        <v>-128733</v>
      </c>
      <c r="AJ11">
        <v>-252967</v>
      </c>
      <c r="AK11">
        <v>-177981</v>
      </c>
      <c r="AL11">
        <v>656605</v>
      </c>
      <c r="AM11">
        <v>0</v>
      </c>
      <c r="AN11">
        <v>177981</v>
      </c>
      <c r="AO11">
        <v>0</v>
      </c>
      <c r="AP11">
        <v>0</v>
      </c>
      <c r="AQ11">
        <v>834586</v>
      </c>
      <c r="AR11">
        <v>0</v>
      </c>
      <c r="AS11">
        <v>0</v>
      </c>
      <c r="AT11">
        <v>834586</v>
      </c>
      <c r="AU11">
        <v>0</v>
      </c>
      <c r="AV11">
        <v>834586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4151912</v>
      </c>
      <c r="BR11">
        <v>658944</v>
      </c>
      <c r="BS11">
        <v>0</v>
      </c>
      <c r="BT11">
        <v>114654</v>
      </c>
      <c r="BU11">
        <v>9722</v>
      </c>
      <c r="BV11">
        <v>783320</v>
      </c>
      <c r="BW11">
        <v>7154874</v>
      </c>
      <c r="BX11">
        <v>1026042</v>
      </c>
      <c r="BY11">
        <v>25557406</v>
      </c>
      <c r="BZ11">
        <v>0</v>
      </c>
      <c r="CA11">
        <v>27025</v>
      </c>
      <c r="CB11">
        <v>110</v>
      </c>
      <c r="CC11">
        <v>0</v>
      </c>
      <c r="CD11">
        <v>0</v>
      </c>
      <c r="CE11">
        <v>33765457</v>
      </c>
      <c r="CF11">
        <v>38700689</v>
      </c>
      <c r="CG11">
        <v>0</v>
      </c>
      <c r="CH11">
        <v>100560</v>
      </c>
      <c r="CI11">
        <v>0</v>
      </c>
      <c r="CJ11">
        <v>95500</v>
      </c>
      <c r="CK11">
        <v>0</v>
      </c>
      <c r="CL11">
        <v>237301</v>
      </c>
      <c r="CM11">
        <v>433361</v>
      </c>
      <c r="CN11">
        <v>11652</v>
      </c>
      <c r="CO11">
        <v>229406</v>
      </c>
      <c r="CP11">
        <v>0</v>
      </c>
      <c r="CQ11">
        <v>241058</v>
      </c>
      <c r="CR11">
        <v>599781</v>
      </c>
      <c r="CS11">
        <v>38714</v>
      </c>
      <c r="CT11">
        <v>638495</v>
      </c>
      <c r="CU11">
        <v>40013603</v>
      </c>
      <c r="CV11">
        <v>0</v>
      </c>
      <c r="CW11">
        <v>0</v>
      </c>
      <c r="CX11">
        <v>4497656</v>
      </c>
      <c r="CY11">
        <v>4497656</v>
      </c>
      <c r="CZ11">
        <v>0</v>
      </c>
      <c r="DA11">
        <v>4497656</v>
      </c>
      <c r="DB11">
        <v>0</v>
      </c>
      <c r="DC11">
        <v>0</v>
      </c>
      <c r="DD11">
        <v>0</v>
      </c>
      <c r="DE11">
        <v>0</v>
      </c>
      <c r="DF11">
        <v>22895073</v>
      </c>
      <c r="DG11">
        <v>8455134</v>
      </c>
      <c r="DH11">
        <v>3964497</v>
      </c>
      <c r="DI11">
        <v>0</v>
      </c>
      <c r="DJ11">
        <v>0</v>
      </c>
      <c r="DK11">
        <v>35314704</v>
      </c>
      <c r="DL11">
        <v>2496</v>
      </c>
      <c r="DM11">
        <v>0</v>
      </c>
      <c r="DN11">
        <v>2496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35317200</v>
      </c>
      <c r="DU11">
        <v>0</v>
      </c>
      <c r="DV11">
        <v>0</v>
      </c>
      <c r="DW11">
        <v>0</v>
      </c>
      <c r="DX11">
        <v>27652</v>
      </c>
      <c r="DY11">
        <v>0</v>
      </c>
      <c r="DZ11">
        <v>0</v>
      </c>
      <c r="EA11">
        <v>0</v>
      </c>
      <c r="EB11">
        <v>27652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5464</v>
      </c>
      <c r="EI11">
        <v>0</v>
      </c>
      <c r="EJ11">
        <v>0</v>
      </c>
      <c r="EK11">
        <v>0</v>
      </c>
      <c r="EL11">
        <v>133314</v>
      </c>
      <c r="EM11">
        <v>0</v>
      </c>
      <c r="EN11">
        <v>138778</v>
      </c>
      <c r="EO11">
        <v>32317</v>
      </c>
      <c r="EP11">
        <v>40013603</v>
      </c>
    </row>
    <row r="12" spans="1:146">
      <c r="A12">
        <v>70849</v>
      </c>
      <c r="B12">
        <v>200312</v>
      </c>
      <c r="C12">
        <v>446850</v>
      </c>
      <c r="D12">
        <v>-1066</v>
      </c>
      <c r="E12">
        <v>445784</v>
      </c>
      <c r="F12">
        <v>0</v>
      </c>
      <c r="G12">
        <v>6018</v>
      </c>
      <c r="H12">
        <v>53162</v>
      </c>
      <c r="I12">
        <v>598633</v>
      </c>
      <c r="J12">
        <v>0</v>
      </c>
      <c r="K12">
        <v>657813</v>
      </c>
      <c r="L12">
        <v>624186</v>
      </c>
      <c r="M12">
        <v>-377569</v>
      </c>
      <c r="N12">
        <v>16852</v>
      </c>
      <c r="O12">
        <v>0</v>
      </c>
      <c r="P12">
        <v>0</v>
      </c>
      <c r="Q12">
        <v>-360717</v>
      </c>
      <c r="R12">
        <v>-646709</v>
      </c>
      <c r="S12">
        <v>-16283</v>
      </c>
      <c r="T12">
        <v>-662992</v>
      </c>
      <c r="U12">
        <v>0</v>
      </c>
      <c r="V12">
        <v>0</v>
      </c>
      <c r="W12">
        <v>0</v>
      </c>
      <c r="X12">
        <v>0</v>
      </c>
      <c r="Y12">
        <v>-6597</v>
      </c>
      <c r="Z12">
        <v>0</v>
      </c>
      <c r="AA12">
        <v>-25453</v>
      </c>
      <c r="AB12">
        <v>0</v>
      </c>
      <c r="AC12">
        <v>-25453</v>
      </c>
      <c r="AD12">
        <v>-23780</v>
      </c>
      <c r="AE12">
        <v>-1170</v>
      </c>
      <c r="AF12">
        <v>-5644</v>
      </c>
      <c r="AG12">
        <v>-30594</v>
      </c>
      <c r="AH12">
        <v>0</v>
      </c>
      <c r="AI12">
        <v>-4687</v>
      </c>
      <c r="AJ12">
        <v>-166077</v>
      </c>
      <c r="AK12">
        <v>-88641</v>
      </c>
      <c r="AL12">
        <v>382025</v>
      </c>
      <c r="AM12">
        <v>-78</v>
      </c>
      <c r="AN12">
        <v>88484</v>
      </c>
      <c r="AO12">
        <v>0</v>
      </c>
      <c r="AP12">
        <v>0</v>
      </c>
      <c r="AQ12">
        <v>470431</v>
      </c>
      <c r="AR12">
        <v>0</v>
      </c>
      <c r="AS12">
        <v>0</v>
      </c>
      <c r="AT12">
        <v>470431</v>
      </c>
      <c r="AU12">
        <v>0</v>
      </c>
      <c r="AV12">
        <v>470431</v>
      </c>
      <c r="AW12">
        <v>7857</v>
      </c>
      <c r="AX12">
        <v>-1106</v>
      </c>
      <c r="AY12">
        <v>0</v>
      </c>
      <c r="AZ12">
        <v>0</v>
      </c>
      <c r="BA12">
        <v>6751</v>
      </c>
      <c r="BB12">
        <v>157</v>
      </c>
      <c r="BC12">
        <v>-6783</v>
      </c>
      <c r="BD12">
        <v>0</v>
      </c>
      <c r="BE12">
        <v>0</v>
      </c>
      <c r="BF12">
        <v>0</v>
      </c>
      <c r="BG12">
        <v>-6783</v>
      </c>
      <c r="BH12">
        <v>270</v>
      </c>
      <c r="BI12">
        <v>0</v>
      </c>
      <c r="BJ12">
        <v>0</v>
      </c>
      <c r="BK12">
        <v>-473</v>
      </c>
      <c r="BL12">
        <v>0</v>
      </c>
      <c r="BM12">
        <v>-473</v>
      </c>
      <c r="BN12">
        <v>0</v>
      </c>
      <c r="BO12">
        <v>-78</v>
      </c>
      <c r="BP12">
        <v>0</v>
      </c>
      <c r="BQ12">
        <v>1037057</v>
      </c>
      <c r="BR12">
        <v>0</v>
      </c>
      <c r="BS12">
        <v>0</v>
      </c>
      <c r="BT12">
        <v>144418</v>
      </c>
      <c r="BU12">
        <v>0</v>
      </c>
      <c r="BV12">
        <v>144418</v>
      </c>
      <c r="BW12">
        <v>2698276</v>
      </c>
      <c r="BX12">
        <v>1573786</v>
      </c>
      <c r="BY12">
        <v>9925839</v>
      </c>
      <c r="BZ12">
        <v>0</v>
      </c>
      <c r="CA12">
        <v>4355</v>
      </c>
      <c r="CB12">
        <v>0</v>
      </c>
      <c r="CC12">
        <v>86941</v>
      </c>
      <c r="CD12">
        <v>174043</v>
      </c>
      <c r="CE12">
        <v>14463240</v>
      </c>
      <c r="CF12">
        <v>15644715</v>
      </c>
      <c r="CG12">
        <v>0</v>
      </c>
      <c r="CH12">
        <v>22</v>
      </c>
      <c r="CI12">
        <v>0</v>
      </c>
      <c r="CJ12">
        <v>0</v>
      </c>
      <c r="CK12">
        <v>0</v>
      </c>
      <c r="CL12">
        <v>0</v>
      </c>
      <c r="CM12">
        <v>22</v>
      </c>
      <c r="CN12">
        <v>709</v>
      </c>
      <c r="CO12">
        <v>60095</v>
      </c>
      <c r="CP12">
        <v>17117</v>
      </c>
      <c r="CQ12">
        <v>77921</v>
      </c>
      <c r="CR12">
        <v>162381</v>
      </c>
      <c r="CS12">
        <v>15090</v>
      </c>
      <c r="CT12">
        <v>177471</v>
      </c>
      <c r="CU12">
        <v>15900129</v>
      </c>
      <c r="CV12">
        <v>0</v>
      </c>
      <c r="CW12">
        <v>0</v>
      </c>
      <c r="CX12">
        <v>0</v>
      </c>
      <c r="CY12">
        <v>0</v>
      </c>
      <c r="CZ12">
        <v>1482272</v>
      </c>
      <c r="DA12">
        <v>1482272</v>
      </c>
      <c r="DB12">
        <v>0</v>
      </c>
      <c r="DC12">
        <v>0</v>
      </c>
      <c r="DD12">
        <v>0</v>
      </c>
      <c r="DE12">
        <v>0</v>
      </c>
      <c r="DF12">
        <v>11393969</v>
      </c>
      <c r="DG12">
        <v>1144615</v>
      </c>
      <c r="DH12">
        <v>2110462</v>
      </c>
      <c r="DI12">
        <v>0</v>
      </c>
      <c r="DJ12">
        <v>340161</v>
      </c>
      <c r="DK12">
        <v>14308885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2080</v>
      </c>
      <c r="DS12">
        <v>0</v>
      </c>
      <c r="DT12">
        <v>14310965</v>
      </c>
      <c r="DU12">
        <v>6597</v>
      </c>
      <c r="DV12">
        <v>0</v>
      </c>
      <c r="DW12">
        <v>6597</v>
      </c>
      <c r="DX12">
        <v>15444</v>
      </c>
      <c r="DY12">
        <v>0</v>
      </c>
      <c r="DZ12">
        <v>0</v>
      </c>
      <c r="EA12">
        <v>0</v>
      </c>
      <c r="EB12">
        <v>15444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84851</v>
      </c>
      <c r="EM12">
        <v>0</v>
      </c>
      <c r="EN12">
        <v>84851</v>
      </c>
      <c r="EO12">
        <v>0</v>
      </c>
      <c r="EP12">
        <v>15900129</v>
      </c>
    </row>
    <row r="13" spans="1:146">
      <c r="A13">
        <v>70857</v>
      </c>
      <c r="B13">
        <v>200312</v>
      </c>
      <c r="C13">
        <v>1463415</v>
      </c>
      <c r="D13">
        <v>-1741</v>
      </c>
      <c r="E13">
        <v>1461674</v>
      </c>
      <c r="F13">
        <v>28866</v>
      </c>
      <c r="G13">
        <v>103767</v>
      </c>
      <c r="H13">
        <v>69290</v>
      </c>
      <c r="I13">
        <v>1228379</v>
      </c>
      <c r="J13">
        <v>222735</v>
      </c>
      <c r="K13">
        <v>1653037</v>
      </c>
      <c r="L13">
        <v>986622</v>
      </c>
      <c r="M13">
        <v>-762274</v>
      </c>
      <c r="N13">
        <v>0</v>
      </c>
      <c r="O13">
        <v>-1600</v>
      </c>
      <c r="P13">
        <v>0</v>
      </c>
      <c r="Q13">
        <v>-763874</v>
      </c>
      <c r="R13">
        <v>-1712500</v>
      </c>
      <c r="S13">
        <v>0</v>
      </c>
      <c r="T13">
        <v>-1712500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-53077</v>
      </c>
      <c r="AB13">
        <v>0</v>
      </c>
      <c r="AC13">
        <v>-53077</v>
      </c>
      <c r="AD13">
        <v>-59915</v>
      </c>
      <c r="AE13">
        <v>-10410</v>
      </c>
      <c r="AF13">
        <v>0</v>
      </c>
      <c r="AG13">
        <v>-70325</v>
      </c>
      <c r="AH13">
        <v>0</v>
      </c>
      <c r="AI13">
        <v>-251935</v>
      </c>
      <c r="AJ13">
        <v>-306718</v>
      </c>
      <c r="AK13">
        <v>-286094</v>
      </c>
      <c r="AL13">
        <v>656810</v>
      </c>
      <c r="AM13">
        <v>0</v>
      </c>
      <c r="AN13">
        <v>286094</v>
      </c>
      <c r="AO13">
        <v>301</v>
      </c>
      <c r="AP13">
        <v>-645</v>
      </c>
      <c r="AQ13">
        <v>942560</v>
      </c>
      <c r="AR13">
        <v>0</v>
      </c>
      <c r="AS13">
        <v>0</v>
      </c>
      <c r="AT13">
        <v>942560</v>
      </c>
      <c r="AU13">
        <v>0</v>
      </c>
      <c r="AV13">
        <v>942560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1888556</v>
      </c>
      <c r="BR13">
        <v>715605</v>
      </c>
      <c r="BS13">
        <v>0</v>
      </c>
      <c r="BT13">
        <v>676736</v>
      </c>
      <c r="BU13">
        <v>0</v>
      </c>
      <c r="BV13">
        <v>1392341</v>
      </c>
      <c r="BW13">
        <v>8799685</v>
      </c>
      <c r="BX13">
        <v>1410512</v>
      </c>
      <c r="BY13">
        <v>18155674</v>
      </c>
      <c r="BZ13">
        <v>0</v>
      </c>
      <c r="CA13">
        <v>32451</v>
      </c>
      <c r="CB13">
        <v>55532</v>
      </c>
      <c r="CC13">
        <v>0</v>
      </c>
      <c r="CD13">
        <v>1138378</v>
      </c>
      <c r="CE13">
        <v>29592232</v>
      </c>
      <c r="CF13">
        <v>32873129</v>
      </c>
      <c r="CG13">
        <v>0</v>
      </c>
      <c r="CH13">
        <v>122150</v>
      </c>
      <c r="CI13">
        <v>0</v>
      </c>
      <c r="CJ13">
        <v>563252</v>
      </c>
      <c r="CK13">
        <v>0</v>
      </c>
      <c r="CL13">
        <v>31215</v>
      </c>
      <c r="CM13">
        <v>716617</v>
      </c>
      <c r="CN13">
        <v>11</v>
      </c>
      <c r="CO13">
        <v>284716</v>
      </c>
      <c r="CP13">
        <v>0</v>
      </c>
      <c r="CQ13">
        <v>284727</v>
      </c>
      <c r="CR13">
        <v>314111</v>
      </c>
      <c r="CS13">
        <v>278041</v>
      </c>
      <c r="CT13">
        <v>592152</v>
      </c>
      <c r="CU13">
        <v>34466625</v>
      </c>
      <c r="CV13">
        <v>0</v>
      </c>
      <c r="CW13">
        <v>0</v>
      </c>
      <c r="CX13">
        <v>0</v>
      </c>
      <c r="CY13">
        <v>0</v>
      </c>
      <c r="CZ13">
        <v>5168872</v>
      </c>
      <c r="DA13">
        <v>5168872</v>
      </c>
      <c r="DB13">
        <v>0</v>
      </c>
      <c r="DC13">
        <v>0</v>
      </c>
      <c r="DD13">
        <v>0</v>
      </c>
      <c r="DE13">
        <v>0</v>
      </c>
      <c r="DF13">
        <v>19490000</v>
      </c>
      <c r="DG13">
        <v>6262100</v>
      </c>
      <c r="DH13">
        <v>3415800</v>
      </c>
      <c r="DI13">
        <v>0</v>
      </c>
      <c r="DJ13">
        <v>0</v>
      </c>
      <c r="DK13">
        <v>29167900</v>
      </c>
      <c r="DL13">
        <v>6400</v>
      </c>
      <c r="DM13">
        <v>0</v>
      </c>
      <c r="DN13">
        <v>6400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29174300</v>
      </c>
      <c r="DU13">
        <v>0</v>
      </c>
      <c r="DV13">
        <v>0</v>
      </c>
      <c r="DW13">
        <v>0</v>
      </c>
      <c r="DX13">
        <v>36041</v>
      </c>
      <c r="DY13">
        <v>0</v>
      </c>
      <c r="DZ13">
        <v>0</v>
      </c>
      <c r="EA13">
        <v>10673</v>
      </c>
      <c r="EB13">
        <v>46714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486</v>
      </c>
      <c r="EI13">
        <v>0</v>
      </c>
      <c r="EJ13">
        <v>0</v>
      </c>
      <c r="EK13">
        <v>0</v>
      </c>
      <c r="EL13">
        <v>75094</v>
      </c>
      <c r="EM13">
        <v>0</v>
      </c>
      <c r="EN13">
        <v>75580</v>
      </c>
      <c r="EO13">
        <v>1159</v>
      </c>
      <c r="EP13">
        <v>34466625</v>
      </c>
    </row>
    <row r="14" spans="1:146">
      <c r="A14">
        <v>70858</v>
      </c>
      <c r="B14">
        <v>200312</v>
      </c>
      <c r="C14">
        <v>189808</v>
      </c>
      <c r="D14">
        <v>-516</v>
      </c>
      <c r="E14">
        <v>189292</v>
      </c>
      <c r="F14">
        <v>365</v>
      </c>
      <c r="G14">
        <v>0</v>
      </c>
      <c r="H14">
        <v>4713</v>
      </c>
      <c r="I14">
        <v>115424</v>
      </c>
      <c r="J14">
        <v>17607</v>
      </c>
      <c r="K14">
        <v>138109</v>
      </c>
      <c r="L14">
        <v>73430</v>
      </c>
      <c r="M14">
        <v>-56684</v>
      </c>
      <c r="N14">
        <v>0</v>
      </c>
      <c r="O14">
        <v>-700</v>
      </c>
      <c r="P14">
        <v>0</v>
      </c>
      <c r="Q14">
        <v>-57384</v>
      </c>
      <c r="R14">
        <v>-245000</v>
      </c>
      <c r="S14">
        <v>0</v>
      </c>
      <c r="T14">
        <v>-245000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-8637</v>
      </c>
      <c r="AB14">
        <v>0</v>
      </c>
      <c r="AC14">
        <v>-8637</v>
      </c>
      <c r="AD14">
        <v>-5110</v>
      </c>
      <c r="AE14">
        <v>-823</v>
      </c>
      <c r="AF14">
        <v>0</v>
      </c>
      <c r="AG14">
        <v>-5933</v>
      </c>
      <c r="AH14">
        <v>0</v>
      </c>
      <c r="AI14">
        <v>-17953</v>
      </c>
      <c r="AJ14">
        <v>-25517</v>
      </c>
      <c r="AK14">
        <v>-20451</v>
      </c>
      <c r="AL14">
        <v>19956</v>
      </c>
      <c r="AM14">
        <v>0</v>
      </c>
      <c r="AN14">
        <v>20451</v>
      </c>
      <c r="AO14">
        <v>8</v>
      </c>
      <c r="AP14">
        <v>-18</v>
      </c>
      <c r="AQ14">
        <v>40397</v>
      </c>
      <c r="AR14">
        <v>0</v>
      </c>
      <c r="AS14">
        <v>0</v>
      </c>
      <c r="AT14">
        <v>40397</v>
      </c>
      <c r="AU14">
        <v>0</v>
      </c>
      <c r="AV14">
        <v>40397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111506</v>
      </c>
      <c r="BR14">
        <v>45624</v>
      </c>
      <c r="BS14">
        <v>0</v>
      </c>
      <c r="BT14">
        <v>0</v>
      </c>
      <c r="BU14">
        <v>0</v>
      </c>
      <c r="BV14">
        <v>45624</v>
      </c>
      <c r="BW14">
        <v>653062</v>
      </c>
      <c r="BX14">
        <v>114941</v>
      </c>
      <c r="BY14">
        <v>2032726</v>
      </c>
      <c r="BZ14">
        <v>0</v>
      </c>
      <c r="CA14">
        <v>2483</v>
      </c>
      <c r="CB14">
        <v>3956</v>
      </c>
      <c r="CC14">
        <v>0</v>
      </c>
      <c r="CD14">
        <v>94476</v>
      </c>
      <c r="CE14">
        <v>2901644</v>
      </c>
      <c r="CF14">
        <v>3058774</v>
      </c>
      <c r="CG14">
        <v>0</v>
      </c>
      <c r="CH14">
        <v>0</v>
      </c>
      <c r="CI14">
        <v>0</v>
      </c>
      <c r="CJ14">
        <v>42192</v>
      </c>
      <c r="CK14">
        <v>0</v>
      </c>
      <c r="CL14">
        <v>2167</v>
      </c>
      <c r="CM14">
        <v>44359</v>
      </c>
      <c r="CN14">
        <v>0</v>
      </c>
      <c r="CO14">
        <v>7197</v>
      </c>
      <c r="CP14">
        <v>0</v>
      </c>
      <c r="CQ14">
        <v>7197</v>
      </c>
      <c r="CR14">
        <v>36569</v>
      </c>
      <c r="CS14">
        <v>34842</v>
      </c>
      <c r="CT14">
        <v>71411</v>
      </c>
      <c r="CU14">
        <v>3181741</v>
      </c>
      <c r="CV14">
        <v>0</v>
      </c>
      <c r="CW14">
        <v>0</v>
      </c>
      <c r="CX14">
        <v>0</v>
      </c>
      <c r="CY14">
        <v>0</v>
      </c>
      <c r="CZ14">
        <v>400391</v>
      </c>
      <c r="DA14">
        <v>400391</v>
      </c>
      <c r="DB14">
        <v>0</v>
      </c>
      <c r="DC14">
        <v>0</v>
      </c>
      <c r="DD14">
        <v>0</v>
      </c>
      <c r="DE14">
        <v>0</v>
      </c>
      <c r="DF14">
        <v>1286500</v>
      </c>
      <c r="DG14">
        <v>1047100</v>
      </c>
      <c r="DH14">
        <v>422000</v>
      </c>
      <c r="DI14">
        <v>0</v>
      </c>
      <c r="DJ14">
        <v>0</v>
      </c>
      <c r="DK14">
        <v>2755600</v>
      </c>
      <c r="DL14">
        <v>1300</v>
      </c>
      <c r="DM14">
        <v>0</v>
      </c>
      <c r="DN14">
        <v>1300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2756900</v>
      </c>
      <c r="DU14">
        <v>0</v>
      </c>
      <c r="DV14">
        <v>0</v>
      </c>
      <c r="DW14">
        <v>0</v>
      </c>
      <c r="DX14">
        <v>3184</v>
      </c>
      <c r="DY14">
        <v>0</v>
      </c>
      <c r="DZ14">
        <v>0</v>
      </c>
      <c r="EA14">
        <v>544</v>
      </c>
      <c r="EB14">
        <v>3728</v>
      </c>
      <c r="EC14">
        <v>0</v>
      </c>
      <c r="ED14">
        <v>16465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4206</v>
      </c>
      <c r="EM14">
        <v>0</v>
      </c>
      <c r="EN14">
        <v>20671</v>
      </c>
      <c r="EO14">
        <v>51</v>
      </c>
      <c r="EP14">
        <v>3181741</v>
      </c>
    </row>
    <row r="15" spans="1:146">
      <c r="A15">
        <v>70911</v>
      </c>
      <c r="B15">
        <v>200312</v>
      </c>
      <c r="C15">
        <v>129459</v>
      </c>
      <c r="D15">
        <v>0</v>
      </c>
      <c r="E15">
        <v>129459</v>
      </c>
      <c r="F15">
        <v>-14341</v>
      </c>
      <c r="G15">
        <v>0</v>
      </c>
      <c r="H15">
        <v>12306</v>
      </c>
      <c r="I15">
        <v>199820</v>
      </c>
      <c r="J15">
        <v>142230</v>
      </c>
      <c r="K15">
        <v>340015</v>
      </c>
      <c r="L15">
        <v>71927</v>
      </c>
      <c r="M15">
        <v>-71644</v>
      </c>
      <c r="N15">
        <v>0</v>
      </c>
      <c r="O15">
        <v>0</v>
      </c>
      <c r="P15">
        <v>0</v>
      </c>
      <c r="Q15">
        <v>-71644</v>
      </c>
      <c r="R15">
        <v>-185527</v>
      </c>
      <c r="S15">
        <v>0</v>
      </c>
      <c r="T15">
        <v>-185527</v>
      </c>
      <c r="U15">
        <v>0</v>
      </c>
      <c r="V15">
        <v>-7588</v>
      </c>
      <c r="W15">
        <v>0</v>
      </c>
      <c r="X15">
        <v>-7588</v>
      </c>
      <c r="Y15">
        <v>0</v>
      </c>
      <c r="Z15">
        <v>0</v>
      </c>
      <c r="AA15">
        <v>-6426</v>
      </c>
      <c r="AB15">
        <v>0</v>
      </c>
      <c r="AC15">
        <v>-6426</v>
      </c>
      <c r="AD15">
        <v>-8069</v>
      </c>
      <c r="AE15">
        <v>-248</v>
      </c>
      <c r="AF15">
        <v>0</v>
      </c>
      <c r="AG15">
        <v>-8317</v>
      </c>
      <c r="AH15">
        <v>0</v>
      </c>
      <c r="AI15">
        <v>-12208</v>
      </c>
      <c r="AJ15">
        <v>-59305</v>
      </c>
      <c r="AK15">
        <v>-40527</v>
      </c>
      <c r="AL15">
        <v>149859</v>
      </c>
      <c r="AM15">
        <v>0</v>
      </c>
      <c r="AN15">
        <v>40527</v>
      </c>
      <c r="AO15">
        <v>2651</v>
      </c>
      <c r="AP15">
        <v>0</v>
      </c>
      <c r="AQ15">
        <v>193037</v>
      </c>
      <c r="AR15">
        <v>0</v>
      </c>
      <c r="AS15">
        <v>0</v>
      </c>
      <c r="AT15">
        <v>193037</v>
      </c>
      <c r="AU15">
        <v>0</v>
      </c>
      <c r="AV15">
        <v>193037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291411</v>
      </c>
      <c r="BR15">
        <v>291634</v>
      </c>
      <c r="BS15">
        <v>6037</v>
      </c>
      <c r="BT15">
        <v>0</v>
      </c>
      <c r="BU15">
        <v>0</v>
      </c>
      <c r="BV15">
        <v>297671</v>
      </c>
      <c r="BW15">
        <v>56464</v>
      </c>
      <c r="BX15">
        <v>4148209</v>
      </c>
      <c r="BY15">
        <v>652394</v>
      </c>
      <c r="BZ15">
        <v>0</v>
      </c>
      <c r="CA15">
        <v>3615</v>
      </c>
      <c r="CB15">
        <v>0</v>
      </c>
      <c r="CC15">
        <v>58836</v>
      </c>
      <c r="CD15">
        <v>53380</v>
      </c>
      <c r="CE15">
        <v>4972898</v>
      </c>
      <c r="CF15">
        <v>5561980</v>
      </c>
      <c r="CG15">
        <v>0</v>
      </c>
      <c r="CH15">
        <v>10799</v>
      </c>
      <c r="CI15">
        <v>0</v>
      </c>
      <c r="CJ15">
        <v>0</v>
      </c>
      <c r="CK15">
        <v>0</v>
      </c>
      <c r="CL15">
        <v>2693</v>
      </c>
      <c r="CM15">
        <v>13492</v>
      </c>
      <c r="CN15">
        <v>0</v>
      </c>
      <c r="CO15">
        <v>0</v>
      </c>
      <c r="CP15">
        <v>0</v>
      </c>
      <c r="CQ15">
        <v>0</v>
      </c>
      <c r="CR15">
        <v>9994</v>
      </c>
      <c r="CS15">
        <v>4699</v>
      </c>
      <c r="CT15">
        <v>14693</v>
      </c>
      <c r="CU15">
        <v>5590165</v>
      </c>
      <c r="CV15">
        <v>0</v>
      </c>
      <c r="CW15">
        <v>0</v>
      </c>
      <c r="CX15">
        <v>199094</v>
      </c>
      <c r="CY15">
        <v>199094</v>
      </c>
      <c r="CZ15">
        <v>553132</v>
      </c>
      <c r="DA15">
        <v>752226</v>
      </c>
      <c r="DB15">
        <v>0</v>
      </c>
      <c r="DC15">
        <v>0</v>
      </c>
      <c r="DD15">
        <v>0</v>
      </c>
      <c r="DE15">
        <v>0</v>
      </c>
      <c r="DF15">
        <v>4356740</v>
      </c>
      <c r="DG15">
        <v>268584</v>
      </c>
      <c r="DH15">
        <v>181417</v>
      </c>
      <c r="DI15">
        <v>0</v>
      </c>
      <c r="DJ15">
        <v>0</v>
      </c>
      <c r="DK15">
        <v>4806741</v>
      </c>
      <c r="DL15">
        <v>0</v>
      </c>
      <c r="DM15">
        <v>0</v>
      </c>
      <c r="DN15">
        <v>0</v>
      </c>
      <c r="DO15">
        <v>4650</v>
      </c>
      <c r="DP15">
        <v>0</v>
      </c>
      <c r="DQ15">
        <v>0</v>
      </c>
      <c r="DR15">
        <v>0</v>
      </c>
      <c r="DS15">
        <v>0</v>
      </c>
      <c r="DT15">
        <v>4811391</v>
      </c>
      <c r="DU15">
        <v>0</v>
      </c>
      <c r="DV15">
        <v>0</v>
      </c>
      <c r="DW15">
        <v>0</v>
      </c>
      <c r="DX15">
        <v>2955</v>
      </c>
      <c r="DY15">
        <v>0</v>
      </c>
      <c r="DZ15">
        <v>0</v>
      </c>
      <c r="EA15">
        <v>0</v>
      </c>
      <c r="EB15">
        <v>2955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23593</v>
      </c>
      <c r="EM15">
        <v>0</v>
      </c>
      <c r="EN15">
        <v>23593</v>
      </c>
      <c r="EO15">
        <v>0</v>
      </c>
      <c r="EP15">
        <v>5590165</v>
      </c>
    </row>
    <row r="16" spans="1:146">
      <c r="A16">
        <v>70912</v>
      </c>
      <c r="B16">
        <v>200312</v>
      </c>
      <c r="C16">
        <v>0</v>
      </c>
      <c r="D16">
        <v>0</v>
      </c>
      <c r="E16">
        <v>0</v>
      </c>
      <c r="F16">
        <v>64466</v>
      </c>
      <c r="G16">
        <v>73702</v>
      </c>
      <c r="H16">
        <v>37895</v>
      </c>
      <c r="I16">
        <v>588143</v>
      </c>
      <c r="J16">
        <v>0</v>
      </c>
      <c r="K16">
        <v>764206</v>
      </c>
      <c r="L16">
        <v>0</v>
      </c>
      <c r="M16">
        <v>-547207</v>
      </c>
      <c r="N16">
        <v>0</v>
      </c>
      <c r="O16">
        <v>-2609</v>
      </c>
      <c r="P16">
        <v>0</v>
      </c>
      <c r="Q16">
        <v>-549816</v>
      </c>
      <c r="R16">
        <v>248467</v>
      </c>
      <c r="S16">
        <v>0</v>
      </c>
      <c r="T16">
        <v>248467</v>
      </c>
      <c r="U16">
        <v>-47259</v>
      </c>
      <c r="V16">
        <v>18528</v>
      </c>
      <c r="W16">
        <v>-391900</v>
      </c>
      <c r="X16">
        <v>-420631</v>
      </c>
      <c r="Y16">
        <v>0</v>
      </c>
      <c r="Z16">
        <v>0</v>
      </c>
      <c r="AA16">
        <v>-21979</v>
      </c>
      <c r="AB16">
        <v>0</v>
      </c>
      <c r="AC16">
        <v>-21979</v>
      </c>
      <c r="AD16">
        <v>-30383</v>
      </c>
      <c r="AE16">
        <v>-1574</v>
      </c>
      <c r="AF16">
        <v>-160845</v>
      </c>
      <c r="AG16">
        <v>-192802</v>
      </c>
      <c r="AH16">
        <v>-4613</v>
      </c>
      <c r="AI16">
        <v>128540</v>
      </c>
      <c r="AJ16">
        <v>-77125</v>
      </c>
      <c r="AK16">
        <v>-71030</v>
      </c>
      <c r="AL16">
        <v>-196783</v>
      </c>
      <c r="AM16">
        <v>0</v>
      </c>
      <c r="AN16">
        <v>71030</v>
      </c>
      <c r="AO16">
        <v>0</v>
      </c>
      <c r="AP16">
        <v>0</v>
      </c>
      <c r="AQ16">
        <v>-125753</v>
      </c>
      <c r="AR16">
        <v>0</v>
      </c>
      <c r="AS16">
        <v>0</v>
      </c>
      <c r="AT16">
        <v>-125753</v>
      </c>
      <c r="AU16">
        <v>0</v>
      </c>
      <c r="AV16">
        <v>-125753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1216202</v>
      </c>
      <c r="BR16">
        <v>1475919</v>
      </c>
      <c r="BS16">
        <v>0</v>
      </c>
      <c r="BT16">
        <v>1573147</v>
      </c>
      <c r="BU16">
        <v>0</v>
      </c>
      <c r="BV16">
        <v>3049066</v>
      </c>
      <c r="BW16">
        <v>755923</v>
      </c>
      <c r="BX16">
        <v>2050443</v>
      </c>
      <c r="BY16">
        <v>9321760</v>
      </c>
      <c r="BZ16">
        <v>0</v>
      </c>
      <c r="CA16">
        <v>23799</v>
      </c>
      <c r="CB16">
        <v>11461</v>
      </c>
      <c r="CC16">
        <v>439</v>
      </c>
      <c r="CD16">
        <v>588085</v>
      </c>
      <c r="CE16">
        <v>12751910</v>
      </c>
      <c r="CF16">
        <v>17017178</v>
      </c>
      <c r="CG16">
        <v>0</v>
      </c>
      <c r="CH16">
        <v>0</v>
      </c>
      <c r="CI16">
        <v>0</v>
      </c>
      <c r="CJ16">
        <v>66</v>
      </c>
      <c r="CK16">
        <v>0</v>
      </c>
      <c r="CL16">
        <v>10747</v>
      </c>
      <c r="CM16">
        <v>10813</v>
      </c>
      <c r="CN16">
        <v>15697</v>
      </c>
      <c r="CO16">
        <v>4596</v>
      </c>
      <c r="CP16">
        <v>0</v>
      </c>
      <c r="CQ16">
        <v>20293</v>
      </c>
      <c r="CR16">
        <v>151138</v>
      </c>
      <c r="CS16">
        <v>39353</v>
      </c>
      <c r="CT16">
        <v>190491</v>
      </c>
      <c r="CU16">
        <v>17238775</v>
      </c>
      <c r="CV16">
        <v>0</v>
      </c>
      <c r="CW16">
        <v>0</v>
      </c>
      <c r="CX16">
        <v>0</v>
      </c>
      <c r="CY16">
        <v>0</v>
      </c>
      <c r="CZ16">
        <v>1901834</v>
      </c>
      <c r="DA16">
        <v>1901834</v>
      </c>
      <c r="DB16">
        <v>0</v>
      </c>
      <c r="DC16">
        <v>0</v>
      </c>
      <c r="DD16">
        <v>0</v>
      </c>
      <c r="DE16">
        <v>0</v>
      </c>
      <c r="DF16">
        <v>14451688</v>
      </c>
      <c r="DG16">
        <v>0</v>
      </c>
      <c r="DH16">
        <v>1170</v>
      </c>
      <c r="DI16">
        <v>0</v>
      </c>
      <c r="DJ16">
        <v>0</v>
      </c>
      <c r="DK16">
        <v>14452858</v>
      </c>
      <c r="DL16">
        <v>14028</v>
      </c>
      <c r="DM16">
        <v>0</v>
      </c>
      <c r="DN16">
        <v>14028</v>
      </c>
      <c r="DO16">
        <v>363739</v>
      </c>
      <c r="DP16">
        <v>0</v>
      </c>
      <c r="DQ16">
        <v>0</v>
      </c>
      <c r="DR16">
        <v>0</v>
      </c>
      <c r="DS16">
        <v>391900</v>
      </c>
      <c r="DT16">
        <v>15222525</v>
      </c>
      <c r="DU16">
        <v>0</v>
      </c>
      <c r="DV16">
        <v>0</v>
      </c>
      <c r="DW16">
        <v>0</v>
      </c>
      <c r="DX16">
        <v>17912</v>
      </c>
      <c r="DY16">
        <v>0</v>
      </c>
      <c r="DZ16">
        <v>0</v>
      </c>
      <c r="EA16">
        <v>600</v>
      </c>
      <c r="EB16">
        <v>18512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6731</v>
      </c>
      <c r="EJ16">
        <v>0</v>
      </c>
      <c r="EK16">
        <v>0</v>
      </c>
      <c r="EL16">
        <v>89142</v>
      </c>
      <c r="EM16">
        <v>0</v>
      </c>
      <c r="EN16">
        <v>95873</v>
      </c>
      <c r="EO16">
        <v>31</v>
      </c>
      <c r="EP16">
        <v>17238775</v>
      </c>
    </row>
    <row r="17" spans="1:146">
      <c r="A17">
        <v>70913</v>
      </c>
      <c r="B17">
        <v>200312</v>
      </c>
      <c r="C17">
        <v>173268</v>
      </c>
      <c r="D17">
        <v>-421</v>
      </c>
      <c r="E17">
        <v>172847</v>
      </c>
      <c r="F17">
        <v>-3955</v>
      </c>
      <c r="G17">
        <v>0</v>
      </c>
      <c r="H17">
        <v>11086</v>
      </c>
      <c r="I17">
        <v>231399</v>
      </c>
      <c r="J17">
        <v>44077</v>
      </c>
      <c r="K17">
        <v>282607</v>
      </c>
      <c r="L17">
        <v>240136</v>
      </c>
      <c r="M17">
        <v>-81758</v>
      </c>
      <c r="N17">
        <v>0</v>
      </c>
      <c r="O17">
        <v>200</v>
      </c>
      <c r="P17">
        <v>0</v>
      </c>
      <c r="Q17">
        <v>-81558</v>
      </c>
      <c r="R17">
        <v>-291300</v>
      </c>
      <c r="S17">
        <v>0</v>
      </c>
      <c r="T17">
        <v>-291300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-6506</v>
      </c>
      <c r="AB17">
        <v>0</v>
      </c>
      <c r="AC17">
        <v>-6506</v>
      </c>
      <c r="AD17">
        <v>-11561</v>
      </c>
      <c r="AE17">
        <v>-1633</v>
      </c>
      <c r="AF17">
        <v>0</v>
      </c>
      <c r="AG17">
        <v>-13194</v>
      </c>
      <c r="AH17">
        <v>0</v>
      </c>
      <c r="AI17">
        <v>-49189</v>
      </c>
      <c r="AJ17">
        <v>-60852</v>
      </c>
      <c r="AK17">
        <v>-57539</v>
      </c>
      <c r="AL17">
        <v>135452</v>
      </c>
      <c r="AM17">
        <v>0</v>
      </c>
      <c r="AN17">
        <v>57539</v>
      </c>
      <c r="AO17">
        <v>0</v>
      </c>
      <c r="AP17">
        <v>0</v>
      </c>
      <c r="AQ17">
        <v>192991</v>
      </c>
      <c r="AR17">
        <v>0</v>
      </c>
      <c r="AS17">
        <v>0</v>
      </c>
      <c r="AT17">
        <v>192991</v>
      </c>
      <c r="AU17">
        <v>0</v>
      </c>
      <c r="AV17">
        <v>192991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261561</v>
      </c>
      <c r="BR17">
        <v>77105</v>
      </c>
      <c r="BS17">
        <v>0</v>
      </c>
      <c r="BT17">
        <v>0</v>
      </c>
      <c r="BU17">
        <v>0</v>
      </c>
      <c r="BV17">
        <v>77105</v>
      </c>
      <c r="BW17">
        <v>1874226</v>
      </c>
      <c r="BX17">
        <v>273213</v>
      </c>
      <c r="BY17">
        <v>3560488</v>
      </c>
      <c r="BZ17">
        <v>0</v>
      </c>
      <c r="CA17">
        <v>7446</v>
      </c>
      <c r="CB17">
        <v>7904</v>
      </c>
      <c r="CC17">
        <v>0</v>
      </c>
      <c r="CD17">
        <v>147253</v>
      </c>
      <c r="CE17">
        <v>5870530</v>
      </c>
      <c r="CF17">
        <v>6209196</v>
      </c>
      <c r="CG17">
        <v>0</v>
      </c>
      <c r="CH17">
        <v>15591</v>
      </c>
      <c r="CI17">
        <v>0</v>
      </c>
      <c r="CJ17">
        <v>69949</v>
      </c>
      <c r="CK17">
        <v>0</v>
      </c>
      <c r="CL17">
        <v>3159</v>
      </c>
      <c r="CM17">
        <v>88699</v>
      </c>
      <c r="CN17">
        <v>0</v>
      </c>
      <c r="CO17">
        <v>43456</v>
      </c>
      <c r="CP17">
        <v>0</v>
      </c>
      <c r="CQ17">
        <v>43456</v>
      </c>
      <c r="CR17">
        <v>60102</v>
      </c>
      <c r="CS17">
        <v>38758</v>
      </c>
      <c r="CT17">
        <v>98860</v>
      </c>
      <c r="CU17">
        <v>6440211</v>
      </c>
      <c r="CV17">
        <v>0</v>
      </c>
      <c r="CW17">
        <v>0</v>
      </c>
      <c r="CX17">
        <v>0</v>
      </c>
      <c r="CY17">
        <v>0</v>
      </c>
      <c r="CZ17">
        <v>986601</v>
      </c>
      <c r="DA17">
        <v>986601</v>
      </c>
      <c r="DB17">
        <v>0</v>
      </c>
      <c r="DC17">
        <v>0</v>
      </c>
      <c r="DD17">
        <v>0</v>
      </c>
      <c r="DE17">
        <v>0</v>
      </c>
      <c r="DF17">
        <v>4228900</v>
      </c>
      <c r="DG17">
        <v>642100</v>
      </c>
      <c r="DH17">
        <v>564600</v>
      </c>
      <c r="DI17">
        <v>0</v>
      </c>
      <c r="DJ17">
        <v>0</v>
      </c>
      <c r="DK17">
        <v>5435600</v>
      </c>
      <c r="DL17">
        <v>200</v>
      </c>
      <c r="DM17">
        <v>0</v>
      </c>
      <c r="DN17">
        <v>200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5435800</v>
      </c>
      <c r="DU17">
        <v>0</v>
      </c>
      <c r="DV17">
        <v>0</v>
      </c>
      <c r="DW17">
        <v>0</v>
      </c>
      <c r="DX17">
        <v>6731</v>
      </c>
      <c r="DY17">
        <v>0</v>
      </c>
      <c r="DZ17">
        <v>0</v>
      </c>
      <c r="EA17">
        <v>543</v>
      </c>
      <c r="EB17">
        <v>7274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10536</v>
      </c>
      <c r="EM17">
        <v>0</v>
      </c>
      <c r="EN17">
        <v>10536</v>
      </c>
      <c r="EO17">
        <v>0</v>
      </c>
      <c r="EP17">
        <v>6440211</v>
      </c>
    </row>
    <row r="18" spans="1:146">
      <c r="A18">
        <v>70927</v>
      </c>
      <c r="B18">
        <v>200312</v>
      </c>
      <c r="C18">
        <v>39210</v>
      </c>
      <c r="D18">
        <v>-419</v>
      </c>
      <c r="E18">
        <v>38791</v>
      </c>
      <c r="F18">
        <v>-1409</v>
      </c>
      <c r="G18">
        <v>0</v>
      </c>
      <c r="H18">
        <v>1301</v>
      </c>
      <c r="I18">
        <v>34447</v>
      </c>
      <c r="J18">
        <v>5659</v>
      </c>
      <c r="K18">
        <v>39998</v>
      </c>
      <c r="L18">
        <v>19588</v>
      </c>
      <c r="M18">
        <v>-16698</v>
      </c>
      <c r="N18">
        <v>0</v>
      </c>
      <c r="O18">
        <v>-100</v>
      </c>
      <c r="P18">
        <v>0</v>
      </c>
      <c r="Q18">
        <v>-16798</v>
      </c>
      <c r="R18">
        <v>-54800</v>
      </c>
      <c r="S18">
        <v>0</v>
      </c>
      <c r="T18">
        <v>-54800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-1391</v>
      </c>
      <c r="AB18">
        <v>0</v>
      </c>
      <c r="AC18">
        <v>-1391</v>
      </c>
      <c r="AD18">
        <v>-1589</v>
      </c>
      <c r="AE18">
        <v>-246</v>
      </c>
      <c r="AF18">
        <v>0</v>
      </c>
      <c r="AG18">
        <v>-1835</v>
      </c>
      <c r="AH18">
        <v>0</v>
      </c>
      <c r="AI18">
        <v>-5387</v>
      </c>
      <c r="AJ18">
        <v>-6981</v>
      </c>
      <c r="AK18">
        <v>-5092</v>
      </c>
      <c r="AL18">
        <v>6093</v>
      </c>
      <c r="AM18">
        <v>0</v>
      </c>
      <c r="AN18">
        <v>5092</v>
      </c>
      <c r="AO18">
        <v>1</v>
      </c>
      <c r="AP18">
        <v>-9</v>
      </c>
      <c r="AQ18">
        <v>11177</v>
      </c>
      <c r="AR18">
        <v>0</v>
      </c>
      <c r="AS18">
        <v>0</v>
      </c>
      <c r="AT18">
        <v>11177</v>
      </c>
      <c r="AU18">
        <v>0</v>
      </c>
      <c r="AV18">
        <v>11177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31474</v>
      </c>
      <c r="BR18">
        <v>23427</v>
      </c>
      <c r="BS18">
        <v>0</v>
      </c>
      <c r="BT18">
        <v>0</v>
      </c>
      <c r="BU18">
        <v>0</v>
      </c>
      <c r="BV18">
        <v>23427</v>
      </c>
      <c r="BW18">
        <v>200924</v>
      </c>
      <c r="BX18">
        <v>31639</v>
      </c>
      <c r="BY18">
        <v>574444</v>
      </c>
      <c r="BZ18">
        <v>0</v>
      </c>
      <c r="CA18">
        <v>1165</v>
      </c>
      <c r="CB18">
        <v>1205</v>
      </c>
      <c r="CC18">
        <v>0</v>
      </c>
      <c r="CD18">
        <v>32747</v>
      </c>
      <c r="CE18">
        <v>842124</v>
      </c>
      <c r="CF18">
        <v>897025</v>
      </c>
      <c r="CG18">
        <v>0</v>
      </c>
      <c r="CH18">
        <v>171</v>
      </c>
      <c r="CI18">
        <v>0</v>
      </c>
      <c r="CJ18">
        <v>16086</v>
      </c>
      <c r="CK18">
        <v>0</v>
      </c>
      <c r="CL18">
        <v>718</v>
      </c>
      <c r="CM18">
        <v>16975</v>
      </c>
      <c r="CN18">
        <v>0</v>
      </c>
      <c r="CO18">
        <v>2543</v>
      </c>
      <c r="CP18">
        <v>0</v>
      </c>
      <c r="CQ18">
        <v>2543</v>
      </c>
      <c r="CR18">
        <v>10586</v>
      </c>
      <c r="CS18">
        <v>8097</v>
      </c>
      <c r="CT18">
        <v>18683</v>
      </c>
      <c r="CU18">
        <v>935226</v>
      </c>
      <c r="CV18">
        <v>0</v>
      </c>
      <c r="CW18">
        <v>0</v>
      </c>
      <c r="CX18">
        <v>0</v>
      </c>
      <c r="CY18">
        <v>0</v>
      </c>
      <c r="CZ18">
        <v>106496</v>
      </c>
      <c r="DA18">
        <v>106496</v>
      </c>
      <c r="DB18">
        <v>0</v>
      </c>
      <c r="DC18">
        <v>0</v>
      </c>
      <c r="DD18">
        <v>0</v>
      </c>
      <c r="DE18">
        <v>0</v>
      </c>
      <c r="DF18">
        <v>565700</v>
      </c>
      <c r="DG18">
        <v>167500</v>
      </c>
      <c r="DH18">
        <v>92300</v>
      </c>
      <c r="DI18">
        <v>0</v>
      </c>
      <c r="DJ18">
        <v>0</v>
      </c>
      <c r="DK18">
        <v>825500</v>
      </c>
      <c r="DL18">
        <v>400</v>
      </c>
      <c r="DM18">
        <v>0</v>
      </c>
      <c r="DN18">
        <v>400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825900</v>
      </c>
      <c r="DU18">
        <v>0</v>
      </c>
      <c r="DV18">
        <v>0</v>
      </c>
      <c r="DW18">
        <v>0</v>
      </c>
      <c r="DX18">
        <v>1000</v>
      </c>
      <c r="DY18">
        <v>0</v>
      </c>
      <c r="DZ18">
        <v>0</v>
      </c>
      <c r="EA18">
        <v>146</v>
      </c>
      <c r="EB18">
        <v>1146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1680</v>
      </c>
      <c r="EM18">
        <v>0</v>
      </c>
      <c r="EN18">
        <v>1680</v>
      </c>
      <c r="EO18">
        <v>4</v>
      </c>
      <c r="EP18">
        <v>935226</v>
      </c>
    </row>
    <row r="19" spans="1:146">
      <c r="A19">
        <v>70933</v>
      </c>
      <c r="B19">
        <v>200312</v>
      </c>
      <c r="C19">
        <v>299796</v>
      </c>
      <c r="D19">
        <v>-414</v>
      </c>
      <c r="E19">
        <v>299382</v>
      </c>
      <c r="F19">
        <v>5047</v>
      </c>
      <c r="G19">
        <v>0</v>
      </c>
      <c r="H19">
        <v>10347</v>
      </c>
      <c r="I19">
        <v>228063</v>
      </c>
      <c r="J19">
        <v>42687</v>
      </c>
      <c r="K19">
        <v>286144</v>
      </c>
      <c r="L19">
        <v>238427</v>
      </c>
      <c r="M19">
        <v>-147496</v>
      </c>
      <c r="N19">
        <v>-300</v>
      </c>
      <c r="O19">
        <v>0</v>
      </c>
      <c r="P19">
        <v>0</v>
      </c>
      <c r="Q19">
        <v>-147796</v>
      </c>
      <c r="R19">
        <v>-332300</v>
      </c>
      <c r="S19">
        <v>0</v>
      </c>
      <c r="T19">
        <v>-332300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-12288</v>
      </c>
      <c r="AB19">
        <v>0</v>
      </c>
      <c r="AC19">
        <v>-12288</v>
      </c>
      <c r="AD19">
        <v>-11502</v>
      </c>
      <c r="AE19">
        <v>-1709</v>
      </c>
      <c r="AF19">
        <v>0</v>
      </c>
      <c r="AG19">
        <v>-13211</v>
      </c>
      <c r="AH19">
        <v>0</v>
      </c>
      <c r="AI19">
        <v>-48553</v>
      </c>
      <c r="AJ19">
        <v>-63233</v>
      </c>
      <c r="AK19">
        <v>-59625</v>
      </c>
      <c r="AL19">
        <v>146947</v>
      </c>
      <c r="AM19">
        <v>0</v>
      </c>
      <c r="AN19">
        <v>59625</v>
      </c>
      <c r="AO19">
        <v>22</v>
      </c>
      <c r="AP19">
        <v>0</v>
      </c>
      <c r="AQ19">
        <v>206594</v>
      </c>
      <c r="AR19">
        <v>0</v>
      </c>
      <c r="AS19">
        <v>0</v>
      </c>
      <c r="AT19">
        <v>206594</v>
      </c>
      <c r="AU19">
        <v>0</v>
      </c>
      <c r="AV19">
        <v>206594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334415</v>
      </c>
      <c r="BR19">
        <v>85842</v>
      </c>
      <c r="BS19">
        <v>0</v>
      </c>
      <c r="BT19">
        <v>0</v>
      </c>
      <c r="BU19">
        <v>0</v>
      </c>
      <c r="BV19">
        <v>85842</v>
      </c>
      <c r="BW19">
        <v>1881496</v>
      </c>
      <c r="BX19">
        <v>269849</v>
      </c>
      <c r="BY19">
        <v>3521774</v>
      </c>
      <c r="BZ19">
        <v>0</v>
      </c>
      <c r="CA19">
        <v>5965</v>
      </c>
      <c r="CB19">
        <v>10149</v>
      </c>
      <c r="CC19">
        <v>0</v>
      </c>
      <c r="CD19">
        <v>145496</v>
      </c>
      <c r="CE19">
        <v>5834729</v>
      </c>
      <c r="CF19">
        <v>6254986</v>
      </c>
      <c r="CG19">
        <v>0</v>
      </c>
      <c r="CH19">
        <v>19907</v>
      </c>
      <c r="CI19">
        <v>0</v>
      </c>
      <c r="CJ19">
        <v>75619</v>
      </c>
      <c r="CK19">
        <v>0</v>
      </c>
      <c r="CL19">
        <v>3177</v>
      </c>
      <c r="CM19">
        <v>98703</v>
      </c>
      <c r="CN19">
        <v>0</v>
      </c>
      <c r="CO19">
        <v>49568</v>
      </c>
      <c r="CP19">
        <v>0</v>
      </c>
      <c r="CQ19">
        <v>49568</v>
      </c>
      <c r="CR19">
        <v>60084</v>
      </c>
      <c r="CS19">
        <v>62391</v>
      </c>
      <c r="CT19">
        <v>122475</v>
      </c>
      <c r="CU19">
        <v>6525732</v>
      </c>
      <c r="CV19">
        <v>0</v>
      </c>
      <c r="CW19">
        <v>0</v>
      </c>
      <c r="CX19">
        <v>0</v>
      </c>
      <c r="CY19">
        <v>0</v>
      </c>
      <c r="CZ19">
        <v>1032888</v>
      </c>
      <c r="DA19">
        <v>1032888</v>
      </c>
      <c r="DB19">
        <v>0</v>
      </c>
      <c r="DC19">
        <v>0</v>
      </c>
      <c r="DD19">
        <v>0</v>
      </c>
      <c r="DE19">
        <v>0</v>
      </c>
      <c r="DF19">
        <v>3503300</v>
      </c>
      <c r="DG19">
        <v>1309200</v>
      </c>
      <c r="DH19">
        <v>653000</v>
      </c>
      <c r="DI19">
        <v>0</v>
      </c>
      <c r="DJ19">
        <v>0</v>
      </c>
      <c r="DK19">
        <v>5465500</v>
      </c>
      <c r="DL19">
        <v>800</v>
      </c>
      <c r="DM19">
        <v>0</v>
      </c>
      <c r="DN19">
        <v>800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5466300</v>
      </c>
      <c r="DU19">
        <v>0</v>
      </c>
      <c r="DV19">
        <v>0</v>
      </c>
      <c r="DW19">
        <v>0</v>
      </c>
      <c r="DX19">
        <v>6921</v>
      </c>
      <c r="DY19">
        <v>0</v>
      </c>
      <c r="DZ19">
        <v>0</v>
      </c>
      <c r="EA19">
        <v>4038</v>
      </c>
      <c r="EB19">
        <v>10959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14174</v>
      </c>
      <c r="EM19">
        <v>0</v>
      </c>
      <c r="EN19">
        <v>14174</v>
      </c>
      <c r="EO19">
        <v>1411</v>
      </c>
      <c r="EP19">
        <v>6525732</v>
      </c>
    </row>
    <row r="20" spans="1:146">
      <c r="A20">
        <v>70934</v>
      </c>
      <c r="B20">
        <v>200312</v>
      </c>
      <c r="C20">
        <v>240260</v>
      </c>
      <c r="D20">
        <v>-385</v>
      </c>
      <c r="E20">
        <v>239875</v>
      </c>
      <c r="F20">
        <v>4743</v>
      </c>
      <c r="G20">
        <v>0</v>
      </c>
      <c r="H20">
        <v>10561</v>
      </c>
      <c r="I20">
        <v>222407</v>
      </c>
      <c r="J20">
        <v>45886</v>
      </c>
      <c r="K20">
        <v>283597</v>
      </c>
      <c r="L20">
        <v>231622</v>
      </c>
      <c r="M20">
        <v>-142307</v>
      </c>
      <c r="N20">
        <v>0</v>
      </c>
      <c r="O20">
        <v>-100</v>
      </c>
      <c r="P20">
        <v>0</v>
      </c>
      <c r="Q20">
        <v>-142407</v>
      </c>
      <c r="R20">
        <v>-293500</v>
      </c>
      <c r="S20">
        <v>0</v>
      </c>
      <c r="T20">
        <v>-293500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-10536</v>
      </c>
      <c r="AB20">
        <v>0</v>
      </c>
      <c r="AC20">
        <v>-10536</v>
      </c>
      <c r="AD20">
        <v>-11132</v>
      </c>
      <c r="AE20">
        <v>-2287</v>
      </c>
      <c r="AF20">
        <v>0</v>
      </c>
      <c r="AG20">
        <v>-13419</v>
      </c>
      <c r="AH20">
        <v>0</v>
      </c>
      <c r="AI20">
        <v>-46996</v>
      </c>
      <c r="AJ20">
        <v>-61099</v>
      </c>
      <c r="AK20">
        <v>-58102</v>
      </c>
      <c r="AL20">
        <v>129035</v>
      </c>
      <c r="AM20">
        <v>0</v>
      </c>
      <c r="AN20">
        <v>58102</v>
      </c>
      <c r="AO20">
        <v>108</v>
      </c>
      <c r="AP20">
        <v>-3</v>
      </c>
      <c r="AQ20">
        <v>187242</v>
      </c>
      <c r="AR20">
        <v>0</v>
      </c>
      <c r="AS20">
        <v>0</v>
      </c>
      <c r="AT20">
        <v>187242</v>
      </c>
      <c r="AU20">
        <v>0</v>
      </c>
      <c r="AV20">
        <v>187242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340701</v>
      </c>
      <c r="BR20">
        <v>87180</v>
      </c>
      <c r="BS20">
        <v>0</v>
      </c>
      <c r="BT20">
        <v>0</v>
      </c>
      <c r="BU20">
        <v>0</v>
      </c>
      <c r="BV20">
        <v>87180</v>
      </c>
      <c r="BW20">
        <v>1857522</v>
      </c>
      <c r="BX20">
        <v>267110</v>
      </c>
      <c r="BY20">
        <v>3343014</v>
      </c>
      <c r="BZ20">
        <v>0</v>
      </c>
      <c r="CA20">
        <v>4336</v>
      </c>
      <c r="CB20">
        <v>10227</v>
      </c>
      <c r="CC20">
        <v>0</v>
      </c>
      <c r="CD20">
        <v>148004</v>
      </c>
      <c r="CE20">
        <v>5630213</v>
      </c>
      <c r="CF20">
        <v>6058094</v>
      </c>
      <c r="CG20">
        <v>0</v>
      </c>
      <c r="CH20">
        <v>30334</v>
      </c>
      <c r="CI20">
        <v>83860</v>
      </c>
      <c r="CJ20">
        <v>0</v>
      </c>
      <c r="CK20">
        <v>0</v>
      </c>
      <c r="CL20">
        <v>3213</v>
      </c>
      <c r="CM20">
        <v>117407</v>
      </c>
      <c r="CN20">
        <v>0</v>
      </c>
      <c r="CO20">
        <v>64132</v>
      </c>
      <c r="CP20">
        <v>0</v>
      </c>
      <c r="CQ20">
        <v>64132</v>
      </c>
      <c r="CR20">
        <v>55911</v>
      </c>
      <c r="CS20">
        <v>64606</v>
      </c>
      <c r="CT20">
        <v>120517</v>
      </c>
      <c r="CU20">
        <v>6360150</v>
      </c>
      <c r="CV20">
        <v>0</v>
      </c>
      <c r="CW20">
        <v>0</v>
      </c>
      <c r="CX20">
        <v>0</v>
      </c>
      <c r="CY20">
        <v>0</v>
      </c>
      <c r="CZ20">
        <v>993291</v>
      </c>
      <c r="DA20">
        <v>993291</v>
      </c>
      <c r="DB20">
        <v>0</v>
      </c>
      <c r="DC20">
        <v>0</v>
      </c>
      <c r="DD20">
        <v>0</v>
      </c>
      <c r="DE20">
        <v>0</v>
      </c>
      <c r="DF20">
        <v>3750200</v>
      </c>
      <c r="DG20">
        <v>1037500</v>
      </c>
      <c r="DH20">
        <v>554800</v>
      </c>
      <c r="DI20">
        <v>0</v>
      </c>
      <c r="DJ20">
        <v>0</v>
      </c>
      <c r="DK20">
        <v>5342500</v>
      </c>
      <c r="DL20">
        <v>900</v>
      </c>
      <c r="DM20">
        <v>0</v>
      </c>
      <c r="DN20">
        <v>900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5343400</v>
      </c>
      <c r="DU20">
        <v>0</v>
      </c>
      <c r="DV20">
        <v>0</v>
      </c>
      <c r="DW20">
        <v>0</v>
      </c>
      <c r="DX20">
        <v>6934</v>
      </c>
      <c r="DY20">
        <v>0</v>
      </c>
      <c r="DZ20">
        <v>0</v>
      </c>
      <c r="EA20">
        <v>4047</v>
      </c>
      <c r="EB20">
        <v>10981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12474</v>
      </c>
      <c r="EM20">
        <v>0</v>
      </c>
      <c r="EN20">
        <v>12474</v>
      </c>
      <c r="EO20">
        <v>4</v>
      </c>
      <c r="EP20">
        <v>6360150</v>
      </c>
    </row>
    <row r="21" spans="1:146">
      <c r="A21">
        <v>70941</v>
      </c>
      <c r="B21">
        <v>200312</v>
      </c>
      <c r="C21">
        <v>0</v>
      </c>
      <c r="D21">
        <v>0</v>
      </c>
      <c r="E21">
        <v>0</v>
      </c>
      <c r="F21">
        <v>0</v>
      </c>
      <c r="G21">
        <v>0</v>
      </c>
      <c r="H21">
        <v>3897</v>
      </c>
      <c r="I21">
        <v>51039</v>
      </c>
      <c r="J21">
        <v>0</v>
      </c>
      <c r="K21">
        <v>54936</v>
      </c>
      <c r="L21">
        <v>26272</v>
      </c>
      <c r="M21">
        <v>-57030</v>
      </c>
      <c r="N21">
        <v>0</v>
      </c>
      <c r="O21">
        <v>-257</v>
      </c>
      <c r="P21">
        <v>0</v>
      </c>
      <c r="Q21">
        <v>-57287</v>
      </c>
      <c r="R21">
        <v>24684</v>
      </c>
      <c r="S21">
        <v>0</v>
      </c>
      <c r="T21">
        <v>24684</v>
      </c>
      <c r="U21">
        <v>-4601</v>
      </c>
      <c r="V21">
        <v>-3077</v>
      </c>
      <c r="W21">
        <v>-33800</v>
      </c>
      <c r="X21">
        <v>-41478</v>
      </c>
      <c r="Y21">
        <v>0</v>
      </c>
      <c r="Z21">
        <v>0</v>
      </c>
      <c r="AA21">
        <v>-1460</v>
      </c>
      <c r="AB21">
        <v>0</v>
      </c>
      <c r="AC21">
        <v>-1460</v>
      </c>
      <c r="AD21">
        <v>-2702</v>
      </c>
      <c r="AE21">
        <v>-451</v>
      </c>
      <c r="AF21">
        <v>-14803</v>
      </c>
      <c r="AG21">
        <v>-17956</v>
      </c>
      <c r="AH21">
        <v>0</v>
      </c>
      <c r="AI21">
        <v>12549</v>
      </c>
      <c r="AJ21">
        <v>-8357</v>
      </c>
      <c r="AK21">
        <v>-10207</v>
      </c>
      <c r="AL21">
        <v>-18304</v>
      </c>
      <c r="AM21">
        <v>0</v>
      </c>
      <c r="AN21">
        <v>10207</v>
      </c>
      <c r="AO21">
        <v>0</v>
      </c>
      <c r="AP21">
        <v>0</v>
      </c>
      <c r="AQ21">
        <v>-8097</v>
      </c>
      <c r="AR21">
        <v>0</v>
      </c>
      <c r="AS21">
        <v>0</v>
      </c>
      <c r="AT21">
        <v>-8097</v>
      </c>
      <c r="AU21">
        <v>0</v>
      </c>
      <c r="AV21">
        <v>-8097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136959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353261</v>
      </c>
      <c r="BX21">
        <v>198225</v>
      </c>
      <c r="BY21">
        <v>810548</v>
      </c>
      <c r="BZ21">
        <v>0</v>
      </c>
      <c r="CA21">
        <v>2417</v>
      </c>
      <c r="CB21">
        <v>687</v>
      </c>
      <c r="CC21">
        <v>0</v>
      </c>
      <c r="CD21">
        <v>4397</v>
      </c>
      <c r="CE21">
        <v>1369535</v>
      </c>
      <c r="CF21">
        <v>1506494</v>
      </c>
      <c r="CG21">
        <v>0</v>
      </c>
      <c r="CH21">
        <v>0</v>
      </c>
      <c r="CI21">
        <v>0</v>
      </c>
      <c r="CJ21">
        <v>7</v>
      </c>
      <c r="CK21">
        <v>0</v>
      </c>
      <c r="CL21">
        <v>875</v>
      </c>
      <c r="CM21">
        <v>882</v>
      </c>
      <c r="CN21">
        <v>1610</v>
      </c>
      <c r="CO21">
        <v>581</v>
      </c>
      <c r="CP21">
        <v>0</v>
      </c>
      <c r="CQ21">
        <v>2191</v>
      </c>
      <c r="CR21">
        <v>12749</v>
      </c>
      <c r="CS21">
        <v>4127</v>
      </c>
      <c r="CT21">
        <v>16876</v>
      </c>
      <c r="CU21">
        <v>1526443</v>
      </c>
      <c r="CV21">
        <v>0</v>
      </c>
      <c r="CW21">
        <v>0</v>
      </c>
      <c r="CX21">
        <v>0</v>
      </c>
      <c r="CY21">
        <v>0</v>
      </c>
      <c r="CZ21">
        <v>223970</v>
      </c>
      <c r="DA21">
        <v>223970</v>
      </c>
      <c r="DB21">
        <v>0</v>
      </c>
      <c r="DC21">
        <v>0</v>
      </c>
      <c r="DD21">
        <v>0</v>
      </c>
      <c r="DE21">
        <v>0</v>
      </c>
      <c r="DF21">
        <v>1209588</v>
      </c>
      <c r="DG21">
        <v>0</v>
      </c>
      <c r="DH21">
        <v>54</v>
      </c>
      <c r="DI21">
        <v>0</v>
      </c>
      <c r="DJ21">
        <v>0</v>
      </c>
      <c r="DK21">
        <v>1209642</v>
      </c>
      <c r="DL21">
        <v>2137</v>
      </c>
      <c r="DM21">
        <v>0</v>
      </c>
      <c r="DN21">
        <v>2137</v>
      </c>
      <c r="DO21">
        <v>41635</v>
      </c>
      <c r="DP21">
        <v>0</v>
      </c>
      <c r="DQ21">
        <v>0</v>
      </c>
      <c r="DR21">
        <v>0</v>
      </c>
      <c r="DS21">
        <v>33800</v>
      </c>
      <c r="DT21">
        <v>1287214</v>
      </c>
      <c r="DU21">
        <v>0</v>
      </c>
      <c r="DV21">
        <v>0</v>
      </c>
      <c r="DW21">
        <v>0</v>
      </c>
      <c r="DX21">
        <v>1736</v>
      </c>
      <c r="DY21">
        <v>0</v>
      </c>
      <c r="DZ21">
        <v>0</v>
      </c>
      <c r="EA21">
        <v>200</v>
      </c>
      <c r="EB21">
        <v>1936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3346</v>
      </c>
      <c r="EI21">
        <v>0</v>
      </c>
      <c r="EJ21">
        <v>0</v>
      </c>
      <c r="EK21">
        <v>0</v>
      </c>
      <c r="EL21">
        <v>9976</v>
      </c>
      <c r="EM21">
        <v>0</v>
      </c>
      <c r="EN21">
        <v>13322</v>
      </c>
      <c r="EO21">
        <v>1</v>
      </c>
      <c r="EP21">
        <v>1526443</v>
      </c>
    </row>
    <row r="22" spans="1:146">
      <c r="A22">
        <v>71036</v>
      </c>
      <c r="B22">
        <v>200312</v>
      </c>
      <c r="C22">
        <v>0</v>
      </c>
      <c r="D22">
        <v>0</v>
      </c>
      <c r="E22">
        <v>0</v>
      </c>
      <c r="F22">
        <v>0</v>
      </c>
      <c r="G22">
        <v>0</v>
      </c>
      <c r="H22">
        <v>342</v>
      </c>
      <c r="I22">
        <v>12089</v>
      </c>
      <c r="J22">
        <v>0</v>
      </c>
      <c r="K22">
        <v>12431</v>
      </c>
      <c r="L22">
        <v>1997</v>
      </c>
      <c r="M22">
        <v>-10553</v>
      </c>
      <c r="N22">
        <v>0</v>
      </c>
      <c r="O22">
        <v>-148</v>
      </c>
      <c r="P22">
        <v>0</v>
      </c>
      <c r="Q22">
        <v>-10701</v>
      </c>
      <c r="R22">
        <v>10800</v>
      </c>
      <c r="S22">
        <v>0</v>
      </c>
      <c r="T22">
        <v>10800</v>
      </c>
      <c r="U22">
        <v>-1455</v>
      </c>
      <c r="V22">
        <v>-4197</v>
      </c>
      <c r="W22">
        <v>-6600</v>
      </c>
      <c r="X22">
        <v>-12252</v>
      </c>
      <c r="Y22">
        <v>0</v>
      </c>
      <c r="Z22">
        <v>0</v>
      </c>
      <c r="AA22">
        <v>-796</v>
      </c>
      <c r="AB22">
        <v>0</v>
      </c>
      <c r="AC22">
        <v>-796</v>
      </c>
      <c r="AD22">
        <v>-578</v>
      </c>
      <c r="AE22">
        <v>-72</v>
      </c>
      <c r="AF22">
        <v>-1824</v>
      </c>
      <c r="AG22">
        <v>-2474</v>
      </c>
      <c r="AH22">
        <v>0</v>
      </c>
      <c r="AI22">
        <v>2631</v>
      </c>
      <c r="AJ22">
        <v>-2170</v>
      </c>
      <c r="AK22">
        <v>-1488</v>
      </c>
      <c r="AL22">
        <v>-2022</v>
      </c>
      <c r="AM22">
        <v>0</v>
      </c>
      <c r="AN22">
        <v>1488</v>
      </c>
      <c r="AO22">
        <v>0</v>
      </c>
      <c r="AP22">
        <v>0</v>
      </c>
      <c r="AQ22">
        <v>-534</v>
      </c>
      <c r="AR22">
        <v>0</v>
      </c>
      <c r="AS22">
        <v>0</v>
      </c>
      <c r="AT22">
        <v>-534</v>
      </c>
      <c r="AU22">
        <v>0</v>
      </c>
      <c r="AV22">
        <v>-534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8486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76610</v>
      </c>
      <c r="BX22">
        <v>40900</v>
      </c>
      <c r="BY22">
        <v>161818</v>
      </c>
      <c r="BZ22">
        <v>0</v>
      </c>
      <c r="CA22">
        <v>388</v>
      </c>
      <c r="CB22">
        <v>197</v>
      </c>
      <c r="CC22">
        <v>0</v>
      </c>
      <c r="CD22">
        <v>16465</v>
      </c>
      <c r="CE22">
        <v>296378</v>
      </c>
      <c r="CF22">
        <v>304864</v>
      </c>
      <c r="CG22">
        <v>0</v>
      </c>
      <c r="CH22">
        <v>0</v>
      </c>
      <c r="CI22">
        <v>0</v>
      </c>
      <c r="CJ22">
        <v>2</v>
      </c>
      <c r="CK22">
        <v>0</v>
      </c>
      <c r="CL22">
        <v>21</v>
      </c>
      <c r="CM22">
        <v>23</v>
      </c>
      <c r="CN22">
        <v>321</v>
      </c>
      <c r="CO22">
        <v>0</v>
      </c>
      <c r="CP22">
        <v>0</v>
      </c>
      <c r="CQ22">
        <v>321</v>
      </c>
      <c r="CR22">
        <v>2588</v>
      </c>
      <c r="CS22">
        <v>642</v>
      </c>
      <c r="CT22">
        <v>3230</v>
      </c>
      <c r="CU22">
        <v>308438</v>
      </c>
      <c r="CV22">
        <v>0</v>
      </c>
      <c r="CW22">
        <v>0</v>
      </c>
      <c r="CX22">
        <v>0</v>
      </c>
      <c r="CY22">
        <v>0</v>
      </c>
      <c r="CZ22">
        <v>36243</v>
      </c>
      <c r="DA22">
        <v>36243</v>
      </c>
      <c r="DB22">
        <v>0</v>
      </c>
      <c r="DC22">
        <v>0</v>
      </c>
      <c r="DD22">
        <v>0</v>
      </c>
      <c r="DE22">
        <v>0</v>
      </c>
      <c r="DF22">
        <v>241960</v>
      </c>
      <c r="DG22">
        <v>0</v>
      </c>
      <c r="DH22">
        <v>26</v>
      </c>
      <c r="DI22">
        <v>0</v>
      </c>
      <c r="DJ22">
        <v>0</v>
      </c>
      <c r="DK22">
        <v>241986</v>
      </c>
      <c r="DL22">
        <v>534</v>
      </c>
      <c r="DM22">
        <v>0</v>
      </c>
      <c r="DN22">
        <v>534</v>
      </c>
      <c r="DO22">
        <v>19808</v>
      </c>
      <c r="DP22">
        <v>0</v>
      </c>
      <c r="DQ22">
        <v>0</v>
      </c>
      <c r="DR22">
        <v>0</v>
      </c>
      <c r="DS22">
        <v>6600</v>
      </c>
      <c r="DT22">
        <v>268928</v>
      </c>
      <c r="DU22">
        <v>0</v>
      </c>
      <c r="DV22">
        <v>0</v>
      </c>
      <c r="DW22">
        <v>0</v>
      </c>
      <c r="DX22">
        <v>303</v>
      </c>
      <c r="DY22">
        <v>0</v>
      </c>
      <c r="DZ22">
        <v>0</v>
      </c>
      <c r="EA22">
        <v>150</v>
      </c>
      <c r="EB22">
        <v>453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1578</v>
      </c>
      <c r="EI22">
        <v>0</v>
      </c>
      <c r="EJ22">
        <v>0</v>
      </c>
      <c r="EK22">
        <v>0</v>
      </c>
      <c r="EL22">
        <v>1236</v>
      </c>
      <c r="EM22">
        <v>0</v>
      </c>
      <c r="EN22">
        <v>2814</v>
      </c>
      <c r="EO22">
        <v>0</v>
      </c>
      <c r="EP22">
        <v>308438</v>
      </c>
    </row>
    <row r="23" spans="1:146">
      <c r="A23">
        <v>71044</v>
      </c>
      <c r="B23">
        <v>200312</v>
      </c>
      <c r="C23">
        <v>902250</v>
      </c>
      <c r="D23">
        <v>-1377</v>
      </c>
      <c r="E23">
        <v>900873</v>
      </c>
      <c r="F23">
        <v>8054</v>
      </c>
      <c r="G23">
        <v>0</v>
      </c>
      <c r="H23">
        <v>16249</v>
      </c>
      <c r="I23">
        <v>348375</v>
      </c>
      <c r="J23">
        <v>44262</v>
      </c>
      <c r="K23">
        <v>416940</v>
      </c>
      <c r="L23">
        <v>126372</v>
      </c>
      <c r="M23">
        <v>-177006</v>
      </c>
      <c r="N23">
        <v>0</v>
      </c>
      <c r="O23">
        <v>-400</v>
      </c>
      <c r="P23">
        <v>0</v>
      </c>
      <c r="Q23">
        <v>-177406</v>
      </c>
      <c r="R23">
        <v>-924400</v>
      </c>
      <c r="S23">
        <v>0</v>
      </c>
      <c r="T23">
        <v>-924400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-34752</v>
      </c>
      <c r="AB23">
        <v>0</v>
      </c>
      <c r="AC23">
        <v>-34752</v>
      </c>
      <c r="AD23">
        <v>-13537</v>
      </c>
      <c r="AE23">
        <v>-2388</v>
      </c>
      <c r="AF23">
        <v>0</v>
      </c>
      <c r="AG23">
        <v>-15925</v>
      </c>
      <c r="AH23">
        <v>0</v>
      </c>
      <c r="AI23">
        <v>-39300</v>
      </c>
      <c r="AJ23">
        <v>-69310</v>
      </c>
      <c r="AK23">
        <v>-45604</v>
      </c>
      <c r="AL23">
        <v>137488</v>
      </c>
      <c r="AM23">
        <v>0</v>
      </c>
      <c r="AN23">
        <v>45604</v>
      </c>
      <c r="AO23">
        <v>0</v>
      </c>
      <c r="AP23">
        <v>0</v>
      </c>
      <c r="AQ23">
        <v>183092</v>
      </c>
      <c r="AR23">
        <v>0</v>
      </c>
      <c r="AS23">
        <v>0</v>
      </c>
      <c r="AT23">
        <v>183092</v>
      </c>
      <c r="AU23">
        <v>0</v>
      </c>
      <c r="AV23">
        <v>183092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373821</v>
      </c>
      <c r="BR23">
        <v>135111</v>
      </c>
      <c r="BS23">
        <v>0</v>
      </c>
      <c r="BT23">
        <v>0</v>
      </c>
      <c r="BU23">
        <v>0</v>
      </c>
      <c r="BV23">
        <v>135111</v>
      </c>
      <c r="BW23">
        <v>1574483</v>
      </c>
      <c r="BX23">
        <v>319171</v>
      </c>
      <c r="BY23">
        <v>6403390</v>
      </c>
      <c r="BZ23">
        <v>0</v>
      </c>
      <c r="CA23">
        <v>2302</v>
      </c>
      <c r="CB23">
        <v>9928</v>
      </c>
      <c r="CC23">
        <v>0</v>
      </c>
      <c r="CD23">
        <v>218489</v>
      </c>
      <c r="CE23">
        <v>8527763</v>
      </c>
      <c r="CF23">
        <v>9036695</v>
      </c>
      <c r="CG23">
        <v>0</v>
      </c>
      <c r="CH23">
        <v>1816</v>
      </c>
      <c r="CI23">
        <v>0</v>
      </c>
      <c r="CJ23">
        <v>72893</v>
      </c>
      <c r="CK23">
        <v>0</v>
      </c>
      <c r="CL23">
        <v>5660</v>
      </c>
      <c r="CM23">
        <v>80369</v>
      </c>
      <c r="CN23">
        <v>0</v>
      </c>
      <c r="CO23">
        <v>20052</v>
      </c>
      <c r="CP23">
        <v>0</v>
      </c>
      <c r="CQ23">
        <v>20052</v>
      </c>
      <c r="CR23">
        <v>118642</v>
      </c>
      <c r="CS23">
        <v>125942</v>
      </c>
      <c r="CT23">
        <v>244584</v>
      </c>
      <c r="CU23">
        <v>9381700</v>
      </c>
      <c r="CV23">
        <v>0</v>
      </c>
      <c r="CW23">
        <v>0</v>
      </c>
      <c r="CX23">
        <v>0</v>
      </c>
      <c r="CY23">
        <v>0</v>
      </c>
      <c r="CZ23">
        <v>1050910</v>
      </c>
      <c r="DA23">
        <v>1050910</v>
      </c>
      <c r="DB23">
        <v>0</v>
      </c>
      <c r="DC23">
        <v>0</v>
      </c>
      <c r="DD23">
        <v>0</v>
      </c>
      <c r="DE23">
        <v>0</v>
      </c>
      <c r="DF23">
        <v>1937700</v>
      </c>
      <c r="DG23">
        <v>5101900</v>
      </c>
      <c r="DH23">
        <v>1268300</v>
      </c>
      <c r="DI23">
        <v>0</v>
      </c>
      <c r="DJ23">
        <v>0</v>
      </c>
      <c r="DK23">
        <v>8307900</v>
      </c>
      <c r="DL23">
        <v>3900</v>
      </c>
      <c r="DM23">
        <v>0</v>
      </c>
      <c r="DN23">
        <v>3900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8311800</v>
      </c>
      <c r="DU23">
        <v>0</v>
      </c>
      <c r="DV23">
        <v>0</v>
      </c>
      <c r="DW23">
        <v>0</v>
      </c>
      <c r="DX23">
        <v>2827</v>
      </c>
      <c r="DY23">
        <v>0</v>
      </c>
      <c r="DZ23">
        <v>0</v>
      </c>
      <c r="EA23">
        <v>1764</v>
      </c>
      <c r="EB23">
        <v>4591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12258</v>
      </c>
      <c r="EM23">
        <v>0</v>
      </c>
      <c r="EN23">
        <v>12258</v>
      </c>
      <c r="EO23">
        <v>2141</v>
      </c>
      <c r="EP23">
        <v>9381700</v>
      </c>
    </row>
    <row r="24" spans="1:146">
      <c r="A24">
        <v>71046</v>
      </c>
      <c r="B24">
        <v>200312</v>
      </c>
      <c r="C24">
        <v>1405085</v>
      </c>
      <c r="D24">
        <v>0</v>
      </c>
      <c r="E24">
        <v>1405085</v>
      </c>
      <c r="F24">
        <v>-15268</v>
      </c>
      <c r="G24">
        <v>0</v>
      </c>
      <c r="H24">
        <v>36886</v>
      </c>
      <c r="I24">
        <v>656715</v>
      </c>
      <c r="J24">
        <v>164629</v>
      </c>
      <c r="K24">
        <v>842962</v>
      </c>
      <c r="L24">
        <v>716851</v>
      </c>
      <c r="M24">
        <v>-271557</v>
      </c>
      <c r="N24">
        <v>0</v>
      </c>
      <c r="O24">
        <v>0</v>
      </c>
      <c r="P24">
        <v>0</v>
      </c>
      <c r="Q24">
        <v>-271557</v>
      </c>
      <c r="R24">
        <v>-1019791</v>
      </c>
      <c r="S24">
        <v>0</v>
      </c>
      <c r="T24">
        <v>-1019791</v>
      </c>
      <c r="U24">
        <v>0</v>
      </c>
      <c r="V24">
        <v>-512084</v>
      </c>
      <c r="W24">
        <v>0</v>
      </c>
      <c r="X24">
        <v>-512084</v>
      </c>
      <c r="Y24">
        <v>0</v>
      </c>
      <c r="Z24">
        <v>0</v>
      </c>
      <c r="AA24">
        <v>-72284</v>
      </c>
      <c r="AB24">
        <v>0</v>
      </c>
      <c r="AC24">
        <v>-72284</v>
      </c>
      <c r="AD24">
        <v>-27918</v>
      </c>
      <c r="AE24">
        <v>-20972</v>
      </c>
      <c r="AF24">
        <v>0</v>
      </c>
      <c r="AG24">
        <v>-48890</v>
      </c>
      <c r="AH24">
        <v>0</v>
      </c>
      <c r="AI24">
        <v>-215846</v>
      </c>
      <c r="AJ24">
        <v>-173980</v>
      </c>
      <c r="AK24">
        <v>-102324</v>
      </c>
      <c r="AL24">
        <v>548142</v>
      </c>
      <c r="AM24">
        <v>0</v>
      </c>
      <c r="AN24">
        <v>102324</v>
      </c>
      <c r="AO24">
        <v>0</v>
      </c>
      <c r="AP24">
        <v>0</v>
      </c>
      <c r="AQ24">
        <v>650466</v>
      </c>
      <c r="AR24">
        <v>0</v>
      </c>
      <c r="AS24">
        <v>0</v>
      </c>
      <c r="AT24">
        <v>650466</v>
      </c>
      <c r="AU24">
        <v>0</v>
      </c>
      <c r="AV24">
        <v>650466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1028091</v>
      </c>
      <c r="BR24">
        <v>828852</v>
      </c>
      <c r="BS24">
        <v>0</v>
      </c>
      <c r="BT24">
        <v>0</v>
      </c>
      <c r="BU24">
        <v>0</v>
      </c>
      <c r="BV24">
        <v>828852</v>
      </c>
      <c r="BW24">
        <v>4137642</v>
      </c>
      <c r="BX24">
        <v>1441822</v>
      </c>
      <c r="BY24">
        <v>12256576</v>
      </c>
      <c r="BZ24">
        <v>0</v>
      </c>
      <c r="CA24">
        <v>5414</v>
      </c>
      <c r="CB24">
        <v>200</v>
      </c>
      <c r="CC24">
        <v>276000</v>
      </c>
      <c r="CD24">
        <v>63296</v>
      </c>
      <c r="CE24">
        <v>18180950</v>
      </c>
      <c r="CF24">
        <v>20037893</v>
      </c>
      <c r="CG24">
        <v>0</v>
      </c>
      <c r="CH24">
        <v>26776</v>
      </c>
      <c r="CI24">
        <v>0</v>
      </c>
      <c r="CJ24">
        <v>4226</v>
      </c>
      <c r="CK24">
        <v>0</v>
      </c>
      <c r="CL24">
        <v>22756</v>
      </c>
      <c r="CM24">
        <v>53758</v>
      </c>
      <c r="CN24">
        <v>656</v>
      </c>
      <c r="CO24">
        <v>8</v>
      </c>
      <c r="CP24">
        <v>0</v>
      </c>
      <c r="CQ24">
        <v>664</v>
      </c>
      <c r="CR24">
        <v>131951</v>
      </c>
      <c r="CS24">
        <v>10827</v>
      </c>
      <c r="CT24">
        <v>142778</v>
      </c>
      <c r="CU24">
        <v>20235093</v>
      </c>
      <c r="CV24">
        <v>118986</v>
      </c>
      <c r="CW24">
        <v>0</v>
      </c>
      <c r="CX24">
        <v>0</v>
      </c>
      <c r="CY24">
        <v>0</v>
      </c>
      <c r="CZ24">
        <v>2945900</v>
      </c>
      <c r="DA24">
        <v>3064886</v>
      </c>
      <c r="DB24">
        <v>0</v>
      </c>
      <c r="DC24">
        <v>0</v>
      </c>
      <c r="DD24">
        <v>0</v>
      </c>
      <c r="DE24">
        <v>0</v>
      </c>
      <c r="DF24">
        <v>7834148</v>
      </c>
      <c r="DG24">
        <v>6562149</v>
      </c>
      <c r="DH24">
        <v>1838708</v>
      </c>
      <c r="DI24">
        <v>0</v>
      </c>
      <c r="DJ24">
        <v>0</v>
      </c>
      <c r="DK24">
        <v>16235005</v>
      </c>
      <c r="DL24">
        <v>0</v>
      </c>
      <c r="DM24">
        <v>0</v>
      </c>
      <c r="DN24">
        <v>0</v>
      </c>
      <c r="DO24">
        <v>512084</v>
      </c>
      <c r="DP24">
        <v>0</v>
      </c>
      <c r="DQ24">
        <v>0</v>
      </c>
      <c r="DR24">
        <v>0</v>
      </c>
      <c r="DS24">
        <v>0</v>
      </c>
      <c r="DT24">
        <v>16747089</v>
      </c>
      <c r="DU24">
        <v>0</v>
      </c>
      <c r="DV24">
        <v>0</v>
      </c>
      <c r="DW24">
        <v>0</v>
      </c>
      <c r="DX24">
        <v>10652</v>
      </c>
      <c r="DY24">
        <v>0</v>
      </c>
      <c r="DZ24">
        <v>0</v>
      </c>
      <c r="EA24">
        <v>0</v>
      </c>
      <c r="EB24">
        <v>10652</v>
      </c>
      <c r="EC24">
        <v>0</v>
      </c>
      <c r="ED24">
        <v>2744</v>
      </c>
      <c r="EE24">
        <v>0</v>
      </c>
      <c r="EF24">
        <v>0</v>
      </c>
      <c r="EG24">
        <v>0</v>
      </c>
      <c r="EH24">
        <v>347007</v>
      </c>
      <c r="EI24">
        <v>0</v>
      </c>
      <c r="EJ24">
        <v>0</v>
      </c>
      <c r="EK24">
        <v>0</v>
      </c>
      <c r="EL24">
        <v>56232</v>
      </c>
      <c r="EM24">
        <v>0</v>
      </c>
      <c r="EN24">
        <v>405983</v>
      </c>
      <c r="EO24">
        <v>6483</v>
      </c>
      <c r="EP24">
        <v>20235093</v>
      </c>
    </row>
    <row r="25" spans="1:146">
      <c r="A25">
        <v>71047</v>
      </c>
      <c r="B25">
        <v>200312</v>
      </c>
      <c r="C25">
        <v>0</v>
      </c>
      <c r="D25">
        <v>0</v>
      </c>
      <c r="E25">
        <v>0</v>
      </c>
      <c r="F25">
        <v>0</v>
      </c>
      <c r="G25">
        <v>0</v>
      </c>
      <c r="H25">
        <v>509</v>
      </c>
      <c r="I25">
        <v>11318</v>
      </c>
      <c r="J25">
        <v>0</v>
      </c>
      <c r="K25">
        <v>11827</v>
      </c>
      <c r="L25">
        <v>4221</v>
      </c>
      <c r="M25">
        <v>-15475</v>
      </c>
      <c r="N25">
        <v>0</v>
      </c>
      <c r="O25">
        <v>-43</v>
      </c>
      <c r="P25">
        <v>0</v>
      </c>
      <c r="Q25">
        <v>-15518</v>
      </c>
      <c r="R25">
        <v>10803</v>
      </c>
      <c r="S25">
        <v>0</v>
      </c>
      <c r="T25">
        <v>10803</v>
      </c>
      <c r="U25">
        <v>-1238</v>
      </c>
      <c r="V25">
        <v>-1998</v>
      </c>
      <c r="W25">
        <v>-7000</v>
      </c>
      <c r="X25">
        <v>-10236</v>
      </c>
      <c r="Y25">
        <v>0</v>
      </c>
      <c r="Z25">
        <v>0</v>
      </c>
      <c r="AA25">
        <v>-551</v>
      </c>
      <c r="AB25">
        <v>0</v>
      </c>
      <c r="AC25">
        <v>-551</v>
      </c>
      <c r="AD25">
        <v>-579</v>
      </c>
      <c r="AE25">
        <v>-158</v>
      </c>
      <c r="AF25">
        <v>-3011</v>
      </c>
      <c r="AG25">
        <v>-3748</v>
      </c>
      <c r="AH25">
        <v>0</v>
      </c>
      <c r="AI25">
        <v>2624</v>
      </c>
      <c r="AJ25">
        <v>-1801</v>
      </c>
      <c r="AK25">
        <v>-1748</v>
      </c>
      <c r="AL25">
        <v>-4127</v>
      </c>
      <c r="AM25">
        <v>0</v>
      </c>
      <c r="AN25">
        <v>1748</v>
      </c>
      <c r="AO25">
        <v>0</v>
      </c>
      <c r="AP25">
        <v>0</v>
      </c>
      <c r="AQ25">
        <v>-2379</v>
      </c>
      <c r="AR25">
        <v>0</v>
      </c>
      <c r="AS25">
        <v>0</v>
      </c>
      <c r="AT25">
        <v>-2379</v>
      </c>
      <c r="AU25">
        <v>0</v>
      </c>
      <c r="AV25">
        <v>-2379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12583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75730</v>
      </c>
      <c r="BX25">
        <v>42270</v>
      </c>
      <c r="BY25">
        <v>181273</v>
      </c>
      <c r="BZ25">
        <v>0</v>
      </c>
      <c r="CA25">
        <v>5</v>
      </c>
      <c r="CB25">
        <v>197</v>
      </c>
      <c r="CC25">
        <v>0</v>
      </c>
      <c r="CD25">
        <v>853</v>
      </c>
      <c r="CE25">
        <v>300328</v>
      </c>
      <c r="CF25">
        <v>312911</v>
      </c>
      <c r="CG25">
        <v>0</v>
      </c>
      <c r="CH25">
        <v>0</v>
      </c>
      <c r="CI25">
        <v>0</v>
      </c>
      <c r="CJ25">
        <v>2</v>
      </c>
      <c r="CK25">
        <v>0</v>
      </c>
      <c r="CL25">
        <v>49</v>
      </c>
      <c r="CM25">
        <v>51</v>
      </c>
      <c r="CN25">
        <v>321</v>
      </c>
      <c r="CO25">
        <v>9</v>
      </c>
      <c r="CP25">
        <v>0</v>
      </c>
      <c r="CQ25">
        <v>330</v>
      </c>
      <c r="CR25">
        <v>2983</v>
      </c>
      <c r="CS25">
        <v>1142</v>
      </c>
      <c r="CT25">
        <v>4125</v>
      </c>
      <c r="CU25">
        <v>317417</v>
      </c>
      <c r="CV25">
        <v>0</v>
      </c>
      <c r="CW25">
        <v>0</v>
      </c>
      <c r="CX25">
        <v>0</v>
      </c>
      <c r="CY25">
        <v>0</v>
      </c>
      <c r="CZ25">
        <v>40754</v>
      </c>
      <c r="DA25">
        <v>40754</v>
      </c>
      <c r="DB25">
        <v>0</v>
      </c>
      <c r="DC25">
        <v>0</v>
      </c>
      <c r="DD25">
        <v>0</v>
      </c>
      <c r="DE25">
        <v>0</v>
      </c>
      <c r="DF25">
        <v>258505</v>
      </c>
      <c r="DG25">
        <v>0</v>
      </c>
      <c r="DH25">
        <v>10</v>
      </c>
      <c r="DI25">
        <v>0</v>
      </c>
      <c r="DJ25">
        <v>0</v>
      </c>
      <c r="DK25">
        <v>258515</v>
      </c>
      <c r="DL25">
        <v>507</v>
      </c>
      <c r="DM25">
        <v>0</v>
      </c>
      <c r="DN25">
        <v>507</v>
      </c>
      <c r="DO25">
        <v>6712</v>
      </c>
      <c r="DP25">
        <v>0</v>
      </c>
      <c r="DQ25">
        <v>0</v>
      </c>
      <c r="DR25">
        <v>0</v>
      </c>
      <c r="DS25">
        <v>7000</v>
      </c>
      <c r="DT25">
        <v>272734</v>
      </c>
      <c r="DU25">
        <v>0</v>
      </c>
      <c r="DV25">
        <v>0</v>
      </c>
      <c r="DW25">
        <v>0</v>
      </c>
      <c r="DX25">
        <v>398</v>
      </c>
      <c r="DY25">
        <v>0</v>
      </c>
      <c r="DZ25">
        <v>0</v>
      </c>
      <c r="EA25">
        <v>150</v>
      </c>
      <c r="EB25">
        <v>548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1823</v>
      </c>
      <c r="EI25">
        <v>0</v>
      </c>
      <c r="EJ25">
        <v>0</v>
      </c>
      <c r="EK25">
        <v>0</v>
      </c>
      <c r="EL25">
        <v>1537</v>
      </c>
      <c r="EM25">
        <v>0</v>
      </c>
      <c r="EN25">
        <v>3360</v>
      </c>
      <c r="EO25">
        <v>21</v>
      </c>
      <c r="EP25">
        <v>317417</v>
      </c>
    </row>
    <row r="26" spans="1:146">
      <c r="A26">
        <v>71071</v>
      </c>
      <c r="B26">
        <v>200312</v>
      </c>
      <c r="C26">
        <v>980218</v>
      </c>
      <c r="D26">
        <v>-272</v>
      </c>
      <c r="E26">
        <v>979946</v>
      </c>
      <c r="F26">
        <v>43435</v>
      </c>
      <c r="G26">
        <v>31578</v>
      </c>
      <c r="H26">
        <v>52183</v>
      </c>
      <c r="I26">
        <v>1049504</v>
      </c>
      <c r="J26">
        <v>0</v>
      </c>
      <c r="K26">
        <v>1176700</v>
      </c>
      <c r="L26">
        <v>1790711</v>
      </c>
      <c r="M26">
        <v>-821900</v>
      </c>
      <c r="N26">
        <v>0</v>
      </c>
      <c r="O26">
        <v>29023</v>
      </c>
      <c r="P26">
        <v>0</v>
      </c>
      <c r="Q26">
        <v>-792877</v>
      </c>
      <c r="R26">
        <v>-1113385</v>
      </c>
      <c r="S26">
        <v>0</v>
      </c>
      <c r="T26">
        <v>-1113385</v>
      </c>
      <c r="U26">
        <v>0</v>
      </c>
      <c r="V26">
        <v>-1156</v>
      </c>
      <c r="W26">
        <v>0</v>
      </c>
      <c r="X26">
        <v>-1156</v>
      </c>
      <c r="Y26">
        <v>0</v>
      </c>
      <c r="Z26">
        <v>0</v>
      </c>
      <c r="AA26">
        <v>-15232</v>
      </c>
      <c r="AB26">
        <v>0</v>
      </c>
      <c r="AC26">
        <v>-15232</v>
      </c>
      <c r="AD26">
        <v>-33806</v>
      </c>
      <c r="AE26">
        <v>-378</v>
      </c>
      <c r="AF26">
        <v>-586176</v>
      </c>
      <c r="AG26">
        <v>-620360</v>
      </c>
      <c r="AH26">
        <v>0</v>
      </c>
      <c r="AI26">
        <v>-60669</v>
      </c>
      <c r="AJ26">
        <v>-256966</v>
      </c>
      <c r="AK26">
        <v>-312276</v>
      </c>
      <c r="AL26">
        <v>774436</v>
      </c>
      <c r="AM26">
        <v>0</v>
      </c>
      <c r="AN26">
        <v>312276</v>
      </c>
      <c r="AO26">
        <v>0</v>
      </c>
      <c r="AP26">
        <v>0</v>
      </c>
      <c r="AQ26">
        <v>1086712</v>
      </c>
      <c r="AR26">
        <v>0</v>
      </c>
      <c r="AS26">
        <v>0</v>
      </c>
      <c r="AT26">
        <v>1086712</v>
      </c>
      <c r="AU26">
        <v>0</v>
      </c>
      <c r="AV26">
        <v>1086712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8015</v>
      </c>
      <c r="BQ26">
        <v>1331500</v>
      </c>
      <c r="BR26">
        <v>351358</v>
      </c>
      <c r="BS26">
        <v>220000</v>
      </c>
      <c r="BT26">
        <v>1108171</v>
      </c>
      <c r="BU26">
        <v>0</v>
      </c>
      <c r="BV26">
        <v>1679529</v>
      </c>
      <c r="BW26">
        <v>7195516</v>
      </c>
      <c r="BX26">
        <v>5838468</v>
      </c>
      <c r="BY26">
        <v>18094509</v>
      </c>
      <c r="BZ26">
        <v>0</v>
      </c>
      <c r="CA26">
        <v>77432</v>
      </c>
      <c r="CB26">
        <v>0</v>
      </c>
      <c r="CC26">
        <v>0</v>
      </c>
      <c r="CD26">
        <v>634475</v>
      </c>
      <c r="CE26">
        <v>31840400</v>
      </c>
      <c r="CF26">
        <v>34851429</v>
      </c>
      <c r="CG26">
        <v>0</v>
      </c>
      <c r="CH26">
        <v>62265</v>
      </c>
      <c r="CI26">
        <v>0</v>
      </c>
      <c r="CJ26">
        <v>34335</v>
      </c>
      <c r="CK26">
        <v>44904</v>
      </c>
      <c r="CL26">
        <v>43567</v>
      </c>
      <c r="CM26">
        <v>185071</v>
      </c>
      <c r="CN26">
        <v>243</v>
      </c>
      <c r="CO26">
        <v>424139</v>
      </c>
      <c r="CP26">
        <v>0</v>
      </c>
      <c r="CQ26">
        <v>424382</v>
      </c>
      <c r="CR26">
        <v>251768</v>
      </c>
      <c r="CS26">
        <v>40973</v>
      </c>
      <c r="CT26">
        <v>292741</v>
      </c>
      <c r="CU26">
        <v>35761638</v>
      </c>
      <c r="CV26">
        <v>0</v>
      </c>
      <c r="CW26">
        <v>1307821</v>
      </c>
      <c r="CX26">
        <v>4533367</v>
      </c>
      <c r="CY26">
        <v>5841188</v>
      </c>
      <c r="CZ26">
        <v>0</v>
      </c>
      <c r="DA26">
        <v>5841188</v>
      </c>
      <c r="DB26">
        <v>0</v>
      </c>
      <c r="DC26">
        <v>0</v>
      </c>
      <c r="DD26">
        <v>0</v>
      </c>
      <c r="DE26">
        <v>0</v>
      </c>
      <c r="DF26">
        <v>24876742</v>
      </c>
      <c r="DG26">
        <v>2721212</v>
      </c>
      <c r="DH26">
        <v>2070119</v>
      </c>
      <c r="DI26">
        <v>0</v>
      </c>
      <c r="DJ26">
        <v>0</v>
      </c>
      <c r="DK26">
        <v>29668073</v>
      </c>
      <c r="DL26">
        <v>5216</v>
      </c>
      <c r="DM26">
        <v>0</v>
      </c>
      <c r="DN26">
        <v>5216</v>
      </c>
      <c r="DO26">
        <v>1156</v>
      </c>
      <c r="DP26">
        <v>0</v>
      </c>
      <c r="DQ26">
        <v>0</v>
      </c>
      <c r="DR26">
        <v>0</v>
      </c>
      <c r="DS26">
        <v>0</v>
      </c>
      <c r="DT26">
        <v>29674445</v>
      </c>
      <c r="DU26">
        <v>0</v>
      </c>
      <c r="DV26">
        <v>0</v>
      </c>
      <c r="DW26">
        <v>0</v>
      </c>
      <c r="DX26">
        <v>63060</v>
      </c>
      <c r="DY26">
        <v>0</v>
      </c>
      <c r="DZ26">
        <v>0</v>
      </c>
      <c r="EA26">
        <v>0</v>
      </c>
      <c r="EB26">
        <v>63060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182042</v>
      </c>
      <c r="EM26">
        <v>0</v>
      </c>
      <c r="EN26">
        <v>182042</v>
      </c>
      <c r="EO26">
        <v>903</v>
      </c>
      <c r="EP26">
        <v>35761638</v>
      </c>
    </row>
    <row r="27" spans="1:146">
      <c r="A27">
        <v>71084</v>
      </c>
      <c r="B27">
        <v>200312</v>
      </c>
      <c r="C27">
        <v>36940</v>
      </c>
      <c r="D27">
        <v>-385</v>
      </c>
      <c r="E27">
        <v>36555</v>
      </c>
      <c r="F27">
        <v>175</v>
      </c>
      <c r="G27">
        <v>0</v>
      </c>
      <c r="H27">
        <v>0</v>
      </c>
      <c r="I27">
        <v>19445</v>
      </c>
      <c r="J27">
        <v>20963</v>
      </c>
      <c r="K27">
        <v>40583</v>
      </c>
      <c r="L27">
        <v>10200</v>
      </c>
      <c r="M27">
        <v>-12629</v>
      </c>
      <c r="N27">
        <v>0</v>
      </c>
      <c r="O27">
        <v>0</v>
      </c>
      <c r="P27">
        <v>0</v>
      </c>
      <c r="Q27">
        <v>-12629</v>
      </c>
      <c r="R27">
        <v>-39000</v>
      </c>
      <c r="S27">
        <v>0</v>
      </c>
      <c r="T27">
        <v>-39000</v>
      </c>
      <c r="U27">
        <v>0</v>
      </c>
      <c r="V27">
        <v>-22754</v>
      </c>
      <c r="W27">
        <v>0</v>
      </c>
      <c r="X27">
        <v>-22754</v>
      </c>
      <c r="Y27">
        <v>0</v>
      </c>
      <c r="Z27">
        <v>0</v>
      </c>
      <c r="AA27">
        <v>-1250</v>
      </c>
      <c r="AB27">
        <v>0</v>
      </c>
      <c r="AC27">
        <v>-1250</v>
      </c>
      <c r="AD27">
        <v>-1577</v>
      </c>
      <c r="AE27">
        <v>0</v>
      </c>
      <c r="AF27">
        <v>0</v>
      </c>
      <c r="AG27">
        <v>-1577</v>
      </c>
      <c r="AH27">
        <v>0</v>
      </c>
      <c r="AI27">
        <v>-2057</v>
      </c>
      <c r="AJ27">
        <v>-7080</v>
      </c>
      <c r="AK27">
        <v>-5481</v>
      </c>
      <c r="AL27">
        <v>-4490</v>
      </c>
      <c r="AM27">
        <v>0</v>
      </c>
      <c r="AN27">
        <v>5481</v>
      </c>
      <c r="AO27">
        <v>294</v>
      </c>
      <c r="AP27">
        <v>0</v>
      </c>
      <c r="AQ27">
        <v>1285</v>
      </c>
      <c r="AR27">
        <v>0</v>
      </c>
      <c r="AS27">
        <v>0</v>
      </c>
      <c r="AT27">
        <v>1285</v>
      </c>
      <c r="AU27">
        <v>0</v>
      </c>
      <c r="AV27">
        <v>1285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11421</v>
      </c>
      <c r="BS27">
        <v>0</v>
      </c>
      <c r="BT27">
        <v>5582</v>
      </c>
      <c r="BU27">
        <v>0</v>
      </c>
      <c r="BV27">
        <v>17003</v>
      </c>
      <c r="BW27">
        <v>5014</v>
      </c>
      <c r="BX27">
        <v>382658</v>
      </c>
      <c r="BY27">
        <v>97931</v>
      </c>
      <c r="BZ27">
        <v>0</v>
      </c>
      <c r="CA27">
        <v>38</v>
      </c>
      <c r="CB27">
        <v>0</v>
      </c>
      <c r="CC27">
        <v>2942</v>
      </c>
      <c r="CD27">
        <v>0</v>
      </c>
      <c r="CE27">
        <v>488583</v>
      </c>
      <c r="CF27">
        <v>505586</v>
      </c>
      <c r="CG27">
        <v>0</v>
      </c>
      <c r="CH27">
        <v>2851</v>
      </c>
      <c r="CI27">
        <v>0</v>
      </c>
      <c r="CJ27">
        <v>0</v>
      </c>
      <c r="CK27">
        <v>0</v>
      </c>
      <c r="CL27">
        <v>528</v>
      </c>
      <c r="CM27">
        <v>3379</v>
      </c>
      <c r="CN27">
        <v>0</v>
      </c>
      <c r="CO27">
        <v>0</v>
      </c>
      <c r="CP27">
        <v>0</v>
      </c>
      <c r="CQ27">
        <v>0</v>
      </c>
      <c r="CR27">
        <v>1542</v>
      </c>
      <c r="CS27">
        <v>942</v>
      </c>
      <c r="CT27">
        <v>2484</v>
      </c>
      <c r="CU27">
        <v>511449</v>
      </c>
      <c r="CV27">
        <v>0</v>
      </c>
      <c r="CW27">
        <v>0</v>
      </c>
      <c r="CX27">
        <v>21191</v>
      </c>
      <c r="CY27">
        <v>21191</v>
      </c>
      <c r="CZ27">
        <v>44470</v>
      </c>
      <c r="DA27">
        <v>65661</v>
      </c>
      <c r="DB27">
        <v>0</v>
      </c>
      <c r="DC27">
        <v>0</v>
      </c>
      <c r="DD27">
        <v>0</v>
      </c>
      <c r="DE27">
        <v>0</v>
      </c>
      <c r="DF27">
        <v>80738</v>
      </c>
      <c r="DG27">
        <v>213995</v>
      </c>
      <c r="DH27">
        <v>127186</v>
      </c>
      <c r="DI27">
        <v>0</v>
      </c>
      <c r="DJ27">
        <v>0</v>
      </c>
      <c r="DK27">
        <v>421919</v>
      </c>
      <c r="DL27">
        <v>0</v>
      </c>
      <c r="DM27">
        <v>0</v>
      </c>
      <c r="DN27">
        <v>0</v>
      </c>
      <c r="DO27">
        <v>22754</v>
      </c>
      <c r="DP27">
        <v>0</v>
      </c>
      <c r="DQ27">
        <v>0</v>
      </c>
      <c r="DR27">
        <v>0</v>
      </c>
      <c r="DS27">
        <v>0</v>
      </c>
      <c r="DT27">
        <v>444673</v>
      </c>
      <c r="DU27">
        <v>0</v>
      </c>
      <c r="DV27">
        <v>0</v>
      </c>
      <c r="DW27">
        <v>0</v>
      </c>
      <c r="DX27">
        <v>278</v>
      </c>
      <c r="DY27">
        <v>0</v>
      </c>
      <c r="DZ27">
        <v>0</v>
      </c>
      <c r="EA27">
        <v>0</v>
      </c>
      <c r="EB27">
        <v>278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837</v>
      </c>
      <c r="EM27">
        <v>0</v>
      </c>
      <c r="EN27">
        <v>837</v>
      </c>
      <c r="EO27">
        <v>0</v>
      </c>
      <c r="EP27">
        <v>511449</v>
      </c>
    </row>
    <row r="28" spans="1:146">
      <c r="A28">
        <v>71090</v>
      </c>
      <c r="B28">
        <v>200312</v>
      </c>
      <c r="C28">
        <v>1757000</v>
      </c>
      <c r="D28">
        <v>0</v>
      </c>
      <c r="E28">
        <v>1757000</v>
      </c>
      <c r="F28">
        <v>0</v>
      </c>
      <c r="G28">
        <v>0</v>
      </c>
      <c r="H28">
        <v>0</v>
      </c>
      <c r="I28">
        <v>121000</v>
      </c>
      <c r="J28">
        <v>152000</v>
      </c>
      <c r="K28">
        <v>273000</v>
      </c>
      <c r="L28">
        <v>796000</v>
      </c>
      <c r="M28">
        <v>-422000</v>
      </c>
      <c r="N28">
        <v>0</v>
      </c>
      <c r="O28">
        <v>-23000</v>
      </c>
      <c r="P28">
        <v>0</v>
      </c>
      <c r="Q28">
        <v>-445000</v>
      </c>
      <c r="R28">
        <v>-988000</v>
      </c>
      <c r="S28">
        <v>0</v>
      </c>
      <c r="T28">
        <v>-988000</v>
      </c>
      <c r="U28">
        <v>-254000</v>
      </c>
      <c r="V28">
        <v>0</v>
      </c>
      <c r="W28">
        <v>-41000</v>
      </c>
      <c r="X28">
        <v>-295000</v>
      </c>
      <c r="Y28">
        <v>-619000</v>
      </c>
      <c r="Z28">
        <v>0</v>
      </c>
      <c r="AA28">
        <v>-52000</v>
      </c>
      <c r="AB28">
        <v>0</v>
      </c>
      <c r="AC28">
        <v>-52000</v>
      </c>
      <c r="AD28">
        <v>-12000</v>
      </c>
      <c r="AE28">
        <v>0</v>
      </c>
      <c r="AF28">
        <v>0</v>
      </c>
      <c r="AG28">
        <v>-12000</v>
      </c>
      <c r="AH28">
        <v>0</v>
      </c>
      <c r="AI28">
        <v>0</v>
      </c>
      <c r="AJ28">
        <v>-132000</v>
      </c>
      <c r="AK28">
        <v>-127000</v>
      </c>
      <c r="AL28">
        <v>156000</v>
      </c>
      <c r="AM28">
        <v>0</v>
      </c>
      <c r="AN28">
        <v>127000</v>
      </c>
      <c r="AO28">
        <v>0</v>
      </c>
      <c r="AP28">
        <v>0</v>
      </c>
      <c r="AQ28">
        <v>283000</v>
      </c>
      <c r="AR28">
        <v>0</v>
      </c>
      <c r="AS28">
        <v>0</v>
      </c>
      <c r="AT28">
        <v>283000</v>
      </c>
      <c r="AU28">
        <v>0</v>
      </c>
      <c r="AV28">
        <v>283000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4000</v>
      </c>
      <c r="BU28">
        <v>26000</v>
      </c>
      <c r="BV28">
        <v>30000</v>
      </c>
      <c r="BW28">
        <v>321000</v>
      </c>
      <c r="BX28">
        <v>7213000</v>
      </c>
      <c r="BY28">
        <v>1912000</v>
      </c>
      <c r="BZ28">
        <v>0</v>
      </c>
      <c r="CA28">
        <v>0</v>
      </c>
      <c r="CB28">
        <v>50000</v>
      </c>
      <c r="CC28">
        <v>54000</v>
      </c>
      <c r="CD28">
        <v>1776000</v>
      </c>
      <c r="CE28">
        <v>11326000</v>
      </c>
      <c r="CF28">
        <v>11356000</v>
      </c>
      <c r="CG28">
        <v>0</v>
      </c>
      <c r="CH28">
        <v>72000</v>
      </c>
      <c r="CI28">
        <v>0</v>
      </c>
      <c r="CJ28">
        <v>0</v>
      </c>
      <c r="CK28">
        <v>0</v>
      </c>
      <c r="CL28">
        <v>75000</v>
      </c>
      <c r="CM28">
        <v>147000</v>
      </c>
      <c r="CN28">
        <v>0</v>
      </c>
      <c r="CO28">
        <v>0</v>
      </c>
      <c r="CP28">
        <v>0</v>
      </c>
      <c r="CQ28">
        <v>0</v>
      </c>
      <c r="CR28">
        <v>24000</v>
      </c>
      <c r="CS28">
        <v>3000</v>
      </c>
      <c r="CT28">
        <v>27000</v>
      </c>
      <c r="CU28">
        <v>11530000</v>
      </c>
      <c r="CV28">
        <v>0</v>
      </c>
      <c r="CW28">
        <v>0</v>
      </c>
      <c r="CX28">
        <v>0</v>
      </c>
      <c r="CY28">
        <v>0</v>
      </c>
      <c r="CZ28">
        <v>1559000</v>
      </c>
      <c r="DA28">
        <v>1559000</v>
      </c>
      <c r="DB28">
        <v>0</v>
      </c>
      <c r="DC28">
        <v>0</v>
      </c>
      <c r="DD28">
        <v>0</v>
      </c>
      <c r="DE28">
        <v>0</v>
      </c>
      <c r="DF28">
        <v>-161000</v>
      </c>
      <c r="DG28">
        <v>4342000</v>
      </c>
      <c r="DH28">
        <v>3687000</v>
      </c>
      <c r="DI28">
        <v>170000</v>
      </c>
      <c r="DJ28">
        <v>0</v>
      </c>
      <c r="DK28">
        <v>8038000</v>
      </c>
      <c r="DL28">
        <v>40000</v>
      </c>
      <c r="DM28">
        <v>0</v>
      </c>
      <c r="DN28">
        <v>40000</v>
      </c>
      <c r="DO28">
        <v>0</v>
      </c>
      <c r="DP28">
        <v>0</v>
      </c>
      <c r="DQ28">
        <v>0</v>
      </c>
      <c r="DR28">
        <v>0</v>
      </c>
      <c r="DS28">
        <v>105000</v>
      </c>
      <c r="DT28">
        <v>8183000</v>
      </c>
      <c r="DU28">
        <v>1776000</v>
      </c>
      <c r="DV28">
        <v>0</v>
      </c>
      <c r="DW28">
        <v>1776000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12000</v>
      </c>
      <c r="EM28">
        <v>0</v>
      </c>
      <c r="EN28">
        <v>12000</v>
      </c>
      <c r="EO28">
        <v>0</v>
      </c>
      <c r="EP28">
        <v>11530000</v>
      </c>
    </row>
    <row r="29" spans="1:146">
      <c r="A29">
        <v>71093</v>
      </c>
      <c r="B29">
        <v>200312</v>
      </c>
      <c r="C29">
        <v>475508</v>
      </c>
      <c r="D29">
        <v>0</v>
      </c>
      <c r="E29">
        <v>475508</v>
      </c>
      <c r="F29">
        <v>0</v>
      </c>
      <c r="G29">
        <v>0</v>
      </c>
      <c r="H29">
        <v>0</v>
      </c>
      <c r="I29">
        <v>105879</v>
      </c>
      <c r="J29">
        <v>0</v>
      </c>
      <c r="K29">
        <v>105879</v>
      </c>
      <c r="L29">
        <v>53991</v>
      </c>
      <c r="M29">
        <v>-74130</v>
      </c>
      <c r="N29">
        <v>0</v>
      </c>
      <c r="O29">
        <v>0</v>
      </c>
      <c r="P29">
        <v>0</v>
      </c>
      <c r="Q29">
        <v>-74130</v>
      </c>
      <c r="R29">
        <v>-432585</v>
      </c>
      <c r="S29">
        <v>0</v>
      </c>
      <c r="T29">
        <v>-432585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-10871</v>
      </c>
      <c r="AB29">
        <v>0</v>
      </c>
      <c r="AC29">
        <v>-10871</v>
      </c>
      <c r="AD29">
        <v>-2094</v>
      </c>
      <c r="AE29">
        <v>-3651</v>
      </c>
      <c r="AF29">
        <v>-8686</v>
      </c>
      <c r="AG29">
        <v>-14431</v>
      </c>
      <c r="AH29">
        <v>0</v>
      </c>
      <c r="AI29">
        <v>-13213</v>
      </c>
      <c r="AJ29">
        <v>-19484</v>
      </c>
      <c r="AK29">
        <v>-1514</v>
      </c>
      <c r="AL29">
        <v>69150</v>
      </c>
      <c r="AM29">
        <v>0</v>
      </c>
      <c r="AN29">
        <v>1514</v>
      </c>
      <c r="AO29">
        <v>0</v>
      </c>
      <c r="AP29">
        <v>-61992</v>
      </c>
      <c r="AQ29">
        <v>8672</v>
      </c>
      <c r="AR29">
        <v>0</v>
      </c>
      <c r="AS29">
        <v>0</v>
      </c>
      <c r="AT29">
        <v>8672</v>
      </c>
      <c r="AU29">
        <v>0</v>
      </c>
      <c r="AV29">
        <v>8672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233091</v>
      </c>
      <c r="BX29">
        <v>156445</v>
      </c>
      <c r="BY29">
        <v>2090988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2480524</v>
      </c>
      <c r="CF29">
        <v>2480524</v>
      </c>
      <c r="CG29">
        <v>0</v>
      </c>
      <c r="CH29">
        <v>59971</v>
      </c>
      <c r="CI29">
        <v>0</v>
      </c>
      <c r="CJ29">
        <v>0</v>
      </c>
      <c r="CK29">
        <v>0</v>
      </c>
      <c r="CL29">
        <v>29</v>
      </c>
      <c r="CM29">
        <v>60000</v>
      </c>
      <c r="CN29">
        <v>309</v>
      </c>
      <c r="CO29">
        <v>25534</v>
      </c>
      <c r="CP29">
        <v>0</v>
      </c>
      <c r="CQ29">
        <v>25843</v>
      </c>
      <c r="CR29">
        <v>24841</v>
      </c>
      <c r="CS29">
        <v>648</v>
      </c>
      <c r="CT29">
        <v>25489</v>
      </c>
      <c r="CU29">
        <v>2591856</v>
      </c>
      <c r="CV29">
        <v>5000</v>
      </c>
      <c r="CW29">
        <v>0</v>
      </c>
      <c r="CX29">
        <v>0</v>
      </c>
      <c r="CY29">
        <v>0</v>
      </c>
      <c r="CZ29">
        <v>28591</v>
      </c>
      <c r="DA29">
        <v>33591</v>
      </c>
      <c r="DB29">
        <v>185683</v>
      </c>
      <c r="DC29">
        <v>0</v>
      </c>
      <c r="DD29">
        <v>0</v>
      </c>
      <c r="DE29">
        <v>0</v>
      </c>
      <c r="DF29">
        <v>-1523853</v>
      </c>
      <c r="DG29">
        <v>2955744</v>
      </c>
      <c r="DH29">
        <v>924248</v>
      </c>
      <c r="DI29">
        <v>0</v>
      </c>
      <c r="DJ29">
        <v>0</v>
      </c>
      <c r="DK29">
        <v>2356139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2356139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15989</v>
      </c>
      <c r="EM29">
        <v>0</v>
      </c>
      <c r="EN29">
        <v>15989</v>
      </c>
      <c r="EO29">
        <v>454</v>
      </c>
      <c r="EP29">
        <v>2591856</v>
      </c>
    </row>
    <row r="30" spans="1:146">
      <c r="A30">
        <v>71094</v>
      </c>
      <c r="B30">
        <v>200312</v>
      </c>
      <c r="C30">
        <v>166953</v>
      </c>
      <c r="D30">
        <v>0</v>
      </c>
      <c r="E30">
        <v>166953</v>
      </c>
      <c r="F30">
        <v>0</v>
      </c>
      <c r="G30">
        <v>0</v>
      </c>
      <c r="H30">
        <v>0</v>
      </c>
      <c r="I30">
        <v>32912</v>
      </c>
      <c r="J30">
        <v>0</v>
      </c>
      <c r="K30">
        <v>32912</v>
      </c>
      <c r="L30">
        <v>19358</v>
      </c>
      <c r="M30">
        <v>-28547</v>
      </c>
      <c r="N30">
        <v>0</v>
      </c>
      <c r="O30">
        <v>0</v>
      </c>
      <c r="P30">
        <v>0</v>
      </c>
      <c r="Q30">
        <v>-28547</v>
      </c>
      <c r="R30">
        <v>-138337</v>
      </c>
      <c r="S30">
        <v>0</v>
      </c>
      <c r="T30">
        <v>-138337</v>
      </c>
      <c r="U30">
        <v>0</v>
      </c>
      <c r="V30">
        <v>-11710</v>
      </c>
      <c r="W30">
        <v>0</v>
      </c>
      <c r="X30">
        <v>-11710</v>
      </c>
      <c r="Y30">
        <v>0</v>
      </c>
      <c r="Z30">
        <v>0</v>
      </c>
      <c r="AA30">
        <v>-6017</v>
      </c>
      <c r="AB30">
        <v>0</v>
      </c>
      <c r="AC30">
        <v>-6017</v>
      </c>
      <c r="AD30">
        <v>-723</v>
      </c>
      <c r="AE30">
        <v>-829</v>
      </c>
      <c r="AF30">
        <v>-3641</v>
      </c>
      <c r="AG30">
        <v>-5193</v>
      </c>
      <c r="AH30">
        <v>0</v>
      </c>
      <c r="AI30">
        <v>0</v>
      </c>
      <c r="AJ30">
        <v>-7139</v>
      </c>
      <c r="AK30">
        <v>-1074</v>
      </c>
      <c r="AL30">
        <v>21206</v>
      </c>
      <c r="AM30">
        <v>0</v>
      </c>
      <c r="AN30">
        <v>1074</v>
      </c>
      <c r="AO30">
        <v>0</v>
      </c>
      <c r="AP30">
        <v>-9460</v>
      </c>
      <c r="AQ30">
        <v>12820</v>
      </c>
      <c r="AR30">
        <v>0</v>
      </c>
      <c r="AS30">
        <v>0</v>
      </c>
      <c r="AT30">
        <v>12820</v>
      </c>
      <c r="AU30">
        <v>0</v>
      </c>
      <c r="AV30">
        <v>12820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40318</v>
      </c>
      <c r="BX30">
        <v>179265</v>
      </c>
      <c r="BY30">
        <v>597314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816897</v>
      </c>
      <c r="CF30">
        <v>816897</v>
      </c>
      <c r="CG30">
        <v>0</v>
      </c>
      <c r="CH30">
        <v>31149</v>
      </c>
      <c r="CI30">
        <v>0</v>
      </c>
      <c r="CJ30">
        <v>0</v>
      </c>
      <c r="CK30">
        <v>0</v>
      </c>
      <c r="CL30">
        <v>20</v>
      </c>
      <c r="CM30">
        <v>31169</v>
      </c>
      <c r="CN30">
        <v>0</v>
      </c>
      <c r="CO30">
        <v>2975</v>
      </c>
      <c r="CP30">
        <v>0</v>
      </c>
      <c r="CQ30">
        <v>2975</v>
      </c>
      <c r="CR30">
        <v>7206</v>
      </c>
      <c r="CS30">
        <v>127</v>
      </c>
      <c r="CT30">
        <v>7333</v>
      </c>
      <c r="CU30">
        <v>858374</v>
      </c>
      <c r="CV30">
        <v>5000</v>
      </c>
      <c r="CW30">
        <v>0</v>
      </c>
      <c r="CX30">
        <v>0</v>
      </c>
      <c r="CY30">
        <v>0</v>
      </c>
      <c r="CZ30">
        <v>23673</v>
      </c>
      <c r="DA30">
        <v>28673</v>
      </c>
      <c r="DB30">
        <v>56295</v>
      </c>
      <c r="DC30">
        <v>0</v>
      </c>
      <c r="DD30">
        <v>0</v>
      </c>
      <c r="DE30">
        <v>0</v>
      </c>
      <c r="DF30">
        <v>-817875</v>
      </c>
      <c r="DG30">
        <v>1247780</v>
      </c>
      <c r="DH30">
        <v>324288</v>
      </c>
      <c r="DI30">
        <v>0</v>
      </c>
      <c r="DJ30">
        <v>0</v>
      </c>
      <c r="DK30">
        <v>754193</v>
      </c>
      <c r="DL30">
        <v>0</v>
      </c>
      <c r="DM30">
        <v>0</v>
      </c>
      <c r="DN30">
        <v>0</v>
      </c>
      <c r="DO30">
        <v>11710</v>
      </c>
      <c r="DP30">
        <v>0</v>
      </c>
      <c r="DQ30">
        <v>0</v>
      </c>
      <c r="DR30">
        <v>0</v>
      </c>
      <c r="DS30">
        <v>0</v>
      </c>
      <c r="DT30">
        <v>765903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7354</v>
      </c>
      <c r="EM30">
        <v>0</v>
      </c>
      <c r="EN30">
        <v>7354</v>
      </c>
      <c r="EO30">
        <v>149</v>
      </c>
      <c r="EP30">
        <v>858374</v>
      </c>
    </row>
    <row r="31" spans="1:146">
      <c r="A31">
        <v>71097</v>
      </c>
      <c r="B31">
        <v>200312</v>
      </c>
      <c r="C31">
        <v>62936</v>
      </c>
      <c r="D31">
        <v>0</v>
      </c>
      <c r="E31">
        <v>62936</v>
      </c>
      <c r="F31">
        <v>0</v>
      </c>
      <c r="G31">
        <v>0</v>
      </c>
      <c r="H31">
        <v>297</v>
      </c>
      <c r="I31">
        <v>12013</v>
      </c>
      <c r="J31">
        <v>0</v>
      </c>
      <c r="K31">
        <v>12310</v>
      </c>
      <c r="L31">
        <v>14620</v>
      </c>
      <c r="M31">
        <v>-7302</v>
      </c>
      <c r="N31">
        <v>0</v>
      </c>
      <c r="O31">
        <v>22</v>
      </c>
      <c r="P31">
        <v>0</v>
      </c>
      <c r="Q31">
        <v>-7280</v>
      </c>
      <c r="R31">
        <v>-56995</v>
      </c>
      <c r="S31">
        <v>0</v>
      </c>
      <c r="T31">
        <v>-56995</v>
      </c>
      <c r="U31">
        <v>0</v>
      </c>
      <c r="V31">
        <v>-13571</v>
      </c>
      <c r="W31">
        <v>0</v>
      </c>
      <c r="X31">
        <v>-13571</v>
      </c>
      <c r="Y31">
        <v>0</v>
      </c>
      <c r="Z31">
        <v>0</v>
      </c>
      <c r="AA31">
        <v>-5986</v>
      </c>
      <c r="AB31">
        <v>0</v>
      </c>
      <c r="AC31">
        <v>-5986</v>
      </c>
      <c r="AD31">
        <v>-915</v>
      </c>
      <c r="AE31">
        <v>0</v>
      </c>
      <c r="AF31">
        <v>-1868</v>
      </c>
      <c r="AG31">
        <v>-2783</v>
      </c>
      <c r="AH31">
        <v>0</v>
      </c>
      <c r="AI31">
        <v>-42</v>
      </c>
      <c r="AJ31">
        <v>0</v>
      </c>
      <c r="AK31">
        <v>-401</v>
      </c>
      <c r="AL31">
        <v>2808</v>
      </c>
      <c r="AM31">
        <v>0</v>
      </c>
      <c r="AN31">
        <v>401</v>
      </c>
      <c r="AO31">
        <v>0</v>
      </c>
      <c r="AP31">
        <v>-2730</v>
      </c>
      <c r="AQ31">
        <v>479</v>
      </c>
      <c r="AR31">
        <v>0</v>
      </c>
      <c r="AS31">
        <v>0</v>
      </c>
      <c r="AT31">
        <v>479</v>
      </c>
      <c r="AU31">
        <v>-78</v>
      </c>
      <c r="AV31">
        <v>401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8042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1082</v>
      </c>
      <c r="BX31">
        <v>81012</v>
      </c>
      <c r="BY31">
        <v>236440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318534</v>
      </c>
      <c r="CF31">
        <v>326576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6069</v>
      </c>
      <c r="CP31">
        <v>0</v>
      </c>
      <c r="CQ31">
        <v>6069</v>
      </c>
      <c r="CR31">
        <v>4971</v>
      </c>
      <c r="CS31">
        <v>2</v>
      </c>
      <c r="CT31">
        <v>4973</v>
      </c>
      <c r="CU31">
        <v>337618</v>
      </c>
      <c r="CV31">
        <v>750</v>
      </c>
      <c r="CW31">
        <v>4580</v>
      </c>
      <c r="CX31">
        <v>-426</v>
      </c>
      <c r="CY31">
        <v>4154</v>
      </c>
      <c r="CZ31">
        <v>0</v>
      </c>
      <c r="DA31">
        <v>4904</v>
      </c>
      <c r="DB31">
        <v>14865</v>
      </c>
      <c r="DC31">
        <v>0</v>
      </c>
      <c r="DD31">
        <v>0</v>
      </c>
      <c r="DE31">
        <v>0</v>
      </c>
      <c r="DF31">
        <v>-157741</v>
      </c>
      <c r="DG31">
        <v>321157</v>
      </c>
      <c r="DH31">
        <v>133879</v>
      </c>
      <c r="DI31">
        <v>0</v>
      </c>
      <c r="DJ31">
        <v>0</v>
      </c>
      <c r="DK31">
        <v>297295</v>
      </c>
      <c r="DL31">
        <v>124</v>
      </c>
      <c r="DM31">
        <v>0</v>
      </c>
      <c r="DN31">
        <v>124</v>
      </c>
      <c r="DO31">
        <v>15974</v>
      </c>
      <c r="DP31">
        <v>0</v>
      </c>
      <c r="DQ31">
        <v>0</v>
      </c>
      <c r="DR31">
        <v>0</v>
      </c>
      <c r="DS31">
        <v>0</v>
      </c>
      <c r="DT31">
        <v>313393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4456</v>
      </c>
      <c r="EM31">
        <v>0</v>
      </c>
      <c r="EN31">
        <v>4456</v>
      </c>
      <c r="EO31">
        <v>0</v>
      </c>
      <c r="EP31">
        <v>337618</v>
      </c>
    </row>
    <row r="32" spans="1:146">
      <c r="A32">
        <v>70061</v>
      </c>
      <c r="B32">
        <v>200412</v>
      </c>
      <c r="C32">
        <v>449711</v>
      </c>
      <c r="D32">
        <v>0</v>
      </c>
      <c r="E32">
        <v>449711</v>
      </c>
      <c r="F32">
        <v>0</v>
      </c>
      <c r="G32">
        <v>0</v>
      </c>
      <c r="H32">
        <v>-151</v>
      </c>
      <c r="I32">
        <v>238085</v>
      </c>
      <c r="J32">
        <v>122978</v>
      </c>
      <c r="K32">
        <v>360912</v>
      </c>
      <c r="L32">
        <v>504717</v>
      </c>
      <c r="M32">
        <v>-184200</v>
      </c>
      <c r="N32">
        <v>0</v>
      </c>
      <c r="O32">
        <v>0</v>
      </c>
      <c r="P32">
        <v>0</v>
      </c>
      <c r="Q32">
        <v>-184200</v>
      </c>
      <c r="R32">
        <v>-794426</v>
      </c>
      <c r="S32">
        <v>0</v>
      </c>
      <c r="T32">
        <v>-794426</v>
      </c>
      <c r="U32">
        <v>0</v>
      </c>
      <c r="V32">
        <v>-232789</v>
      </c>
      <c r="W32">
        <v>0</v>
      </c>
      <c r="X32">
        <v>-232789</v>
      </c>
      <c r="Y32">
        <v>0</v>
      </c>
      <c r="Z32">
        <v>0</v>
      </c>
      <c r="AA32">
        <v>-12124</v>
      </c>
      <c r="AB32">
        <v>0</v>
      </c>
      <c r="AC32">
        <v>-12124</v>
      </c>
      <c r="AD32">
        <v>-11394</v>
      </c>
      <c r="AE32">
        <v>-21</v>
      </c>
      <c r="AF32">
        <v>-10350</v>
      </c>
      <c r="AG32">
        <v>-21765</v>
      </c>
      <c r="AH32">
        <v>-1270</v>
      </c>
      <c r="AI32">
        <v>0</v>
      </c>
      <c r="AJ32">
        <v>-118831</v>
      </c>
      <c r="AK32">
        <v>-111305</v>
      </c>
      <c r="AL32">
        <v>-161370</v>
      </c>
      <c r="AM32">
        <v>0</v>
      </c>
      <c r="AN32">
        <v>111305</v>
      </c>
      <c r="AO32">
        <v>0</v>
      </c>
      <c r="AP32">
        <v>-1120</v>
      </c>
      <c r="AQ32">
        <v>-51185</v>
      </c>
      <c r="AR32">
        <v>0</v>
      </c>
      <c r="AS32">
        <v>0</v>
      </c>
      <c r="AT32">
        <v>-51185</v>
      </c>
      <c r="AU32">
        <v>0</v>
      </c>
      <c r="AV32">
        <v>-51185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9188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1240973</v>
      </c>
      <c r="BX32">
        <v>7978452</v>
      </c>
      <c r="BY32">
        <v>35220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9254645</v>
      </c>
      <c r="CF32">
        <v>9263833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217390</v>
      </c>
      <c r="CP32">
        <v>0</v>
      </c>
      <c r="CQ32">
        <v>217390</v>
      </c>
      <c r="CR32">
        <v>584</v>
      </c>
      <c r="CS32">
        <v>58363</v>
      </c>
      <c r="CT32">
        <v>58947</v>
      </c>
      <c r="CU32">
        <v>9540170</v>
      </c>
      <c r="CV32">
        <v>1414030</v>
      </c>
      <c r="CW32">
        <v>0</v>
      </c>
      <c r="CX32">
        <v>0</v>
      </c>
      <c r="CY32">
        <v>0</v>
      </c>
      <c r="CZ32">
        <v>-51185</v>
      </c>
      <c r="DA32">
        <v>1362845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7361160</v>
      </c>
      <c r="DJ32">
        <v>0</v>
      </c>
      <c r="DK32">
        <v>7361160</v>
      </c>
      <c r="DL32">
        <v>0</v>
      </c>
      <c r="DM32">
        <v>0</v>
      </c>
      <c r="DN32">
        <v>0</v>
      </c>
      <c r="DO32">
        <v>792587</v>
      </c>
      <c r="DP32">
        <v>0</v>
      </c>
      <c r="DQ32">
        <v>0</v>
      </c>
      <c r="DR32">
        <v>0</v>
      </c>
      <c r="DS32">
        <v>0</v>
      </c>
      <c r="DT32">
        <v>8153747</v>
      </c>
      <c r="DU32">
        <v>0</v>
      </c>
      <c r="DV32">
        <v>0</v>
      </c>
      <c r="DW32">
        <v>0</v>
      </c>
      <c r="DX32">
        <v>7675</v>
      </c>
      <c r="DY32">
        <v>0</v>
      </c>
      <c r="DZ32">
        <v>0</v>
      </c>
      <c r="EA32">
        <v>0</v>
      </c>
      <c r="EB32">
        <v>7675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7239</v>
      </c>
      <c r="EL32">
        <v>3566</v>
      </c>
      <c r="EM32">
        <v>0</v>
      </c>
      <c r="EN32">
        <v>10805</v>
      </c>
      <c r="EO32">
        <v>5098</v>
      </c>
      <c r="EP32">
        <v>9540170</v>
      </c>
    </row>
    <row r="33" spans="1:146">
      <c r="A33">
        <v>70099</v>
      </c>
      <c r="B33">
        <v>200412</v>
      </c>
      <c r="C33">
        <v>1084</v>
      </c>
      <c r="D33">
        <v>0</v>
      </c>
      <c r="E33">
        <v>1084</v>
      </c>
      <c r="F33">
        <v>-8697</v>
      </c>
      <c r="G33">
        <v>0</v>
      </c>
      <c r="H33">
        <v>8667</v>
      </c>
      <c r="I33">
        <v>75813</v>
      </c>
      <c r="J33">
        <v>111537</v>
      </c>
      <c r="K33">
        <v>187320</v>
      </c>
      <c r="L33">
        <v>73974</v>
      </c>
      <c r="M33">
        <v>-170348</v>
      </c>
      <c r="N33">
        <v>0</v>
      </c>
      <c r="O33">
        <v>0</v>
      </c>
      <c r="P33">
        <v>0</v>
      </c>
      <c r="Q33">
        <v>-170348</v>
      </c>
      <c r="R33">
        <v>-78879</v>
      </c>
      <c r="S33">
        <v>0</v>
      </c>
      <c r="T33">
        <v>-78879</v>
      </c>
      <c r="U33">
        <v>0</v>
      </c>
      <c r="V33">
        <v>29270</v>
      </c>
      <c r="W33">
        <v>0</v>
      </c>
      <c r="X33">
        <v>29270</v>
      </c>
      <c r="Y33">
        <v>0</v>
      </c>
      <c r="Z33">
        <v>0</v>
      </c>
      <c r="AA33">
        <v>-4509</v>
      </c>
      <c r="AB33">
        <v>0</v>
      </c>
      <c r="AC33">
        <v>-4509</v>
      </c>
      <c r="AD33">
        <v>-4139</v>
      </c>
      <c r="AE33">
        <v>-584</v>
      </c>
      <c r="AF33">
        <v>0</v>
      </c>
      <c r="AG33">
        <v>-4723</v>
      </c>
      <c r="AH33">
        <v>0</v>
      </c>
      <c r="AI33">
        <v>160</v>
      </c>
      <c r="AJ33">
        <v>-32872</v>
      </c>
      <c r="AK33">
        <v>-51733</v>
      </c>
      <c r="AL33">
        <v>-51256</v>
      </c>
      <c r="AM33">
        <v>0</v>
      </c>
      <c r="AN33">
        <v>51733</v>
      </c>
      <c r="AO33">
        <v>0</v>
      </c>
      <c r="AP33">
        <v>0</v>
      </c>
      <c r="AQ33">
        <v>477</v>
      </c>
      <c r="AR33">
        <v>0</v>
      </c>
      <c r="AS33">
        <v>0</v>
      </c>
      <c r="AT33">
        <v>477</v>
      </c>
      <c r="AU33">
        <v>0</v>
      </c>
      <c r="AV33">
        <v>477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100856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345091</v>
      </c>
      <c r="BX33">
        <v>1645813</v>
      </c>
      <c r="BY33">
        <v>20433</v>
      </c>
      <c r="BZ33">
        <v>0</v>
      </c>
      <c r="CA33">
        <v>3202</v>
      </c>
      <c r="CB33">
        <v>22667</v>
      </c>
      <c r="CC33">
        <v>68264</v>
      </c>
      <c r="CD33">
        <v>0</v>
      </c>
      <c r="CE33">
        <v>2105470</v>
      </c>
      <c r="CF33">
        <v>2206326</v>
      </c>
      <c r="CG33">
        <v>0</v>
      </c>
      <c r="CH33">
        <v>63</v>
      </c>
      <c r="CI33">
        <v>0</v>
      </c>
      <c r="CJ33">
        <v>0</v>
      </c>
      <c r="CK33">
        <v>0</v>
      </c>
      <c r="CL33">
        <v>2267</v>
      </c>
      <c r="CM33">
        <v>2330</v>
      </c>
      <c r="CN33">
        <v>0</v>
      </c>
      <c r="CO33">
        <v>166984</v>
      </c>
      <c r="CP33">
        <v>0</v>
      </c>
      <c r="CQ33">
        <v>166984</v>
      </c>
      <c r="CR33">
        <v>244</v>
      </c>
      <c r="CS33">
        <v>12606</v>
      </c>
      <c r="CT33">
        <v>12850</v>
      </c>
      <c r="CU33">
        <v>2388490</v>
      </c>
      <c r="CV33">
        <v>0</v>
      </c>
      <c r="CW33">
        <v>0</v>
      </c>
      <c r="CX33">
        <v>0</v>
      </c>
      <c r="CY33">
        <v>0</v>
      </c>
      <c r="CZ33">
        <v>542383</v>
      </c>
      <c r="DA33">
        <v>542383</v>
      </c>
      <c r="DB33">
        <v>0</v>
      </c>
      <c r="DC33">
        <v>1828640</v>
      </c>
      <c r="DD33">
        <v>0</v>
      </c>
      <c r="DE33">
        <v>1828640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1828640</v>
      </c>
      <c r="DU33">
        <v>0</v>
      </c>
      <c r="DV33">
        <v>0</v>
      </c>
      <c r="DW33">
        <v>0</v>
      </c>
      <c r="DX33">
        <v>2647</v>
      </c>
      <c r="DY33">
        <v>0</v>
      </c>
      <c r="DZ33">
        <v>0</v>
      </c>
      <c r="EA33">
        <v>0</v>
      </c>
      <c r="EB33">
        <v>2647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11603</v>
      </c>
      <c r="EM33">
        <v>0</v>
      </c>
      <c r="EN33">
        <v>11603</v>
      </c>
      <c r="EO33">
        <v>3217</v>
      </c>
      <c r="EP33">
        <v>2388490</v>
      </c>
    </row>
    <row r="34" spans="1:146">
      <c r="A34">
        <v>70667</v>
      </c>
      <c r="B34">
        <v>200412</v>
      </c>
      <c r="C34">
        <v>1476</v>
      </c>
      <c r="D34">
        <v>0</v>
      </c>
      <c r="E34">
        <v>1476</v>
      </c>
      <c r="F34">
        <v>0</v>
      </c>
      <c r="G34">
        <v>0</v>
      </c>
      <c r="H34">
        <v>0</v>
      </c>
      <c r="I34">
        <v>14245</v>
      </c>
      <c r="J34">
        <v>271</v>
      </c>
      <c r="K34">
        <v>14516</v>
      </c>
      <c r="L34">
        <v>12471</v>
      </c>
      <c r="M34">
        <v>-22461</v>
      </c>
      <c r="N34">
        <v>15</v>
      </c>
      <c r="O34">
        <v>-239</v>
      </c>
      <c r="P34">
        <v>0</v>
      </c>
      <c r="Q34">
        <v>-22685</v>
      </c>
      <c r="R34">
        <v>-14662</v>
      </c>
      <c r="S34">
        <v>-2</v>
      </c>
      <c r="T34">
        <v>-14664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-490</v>
      </c>
      <c r="AB34">
        <v>0</v>
      </c>
      <c r="AC34">
        <v>-490</v>
      </c>
      <c r="AD34">
        <v>-374</v>
      </c>
      <c r="AE34">
        <v>-15</v>
      </c>
      <c r="AF34">
        <v>0</v>
      </c>
      <c r="AG34">
        <v>-389</v>
      </c>
      <c r="AH34">
        <v>0</v>
      </c>
      <c r="AI34">
        <v>0</v>
      </c>
      <c r="AJ34">
        <v>-3230</v>
      </c>
      <c r="AK34">
        <v>-2210</v>
      </c>
      <c r="AL34">
        <v>-15205</v>
      </c>
      <c r="AM34">
        <v>0</v>
      </c>
      <c r="AN34">
        <v>2210</v>
      </c>
      <c r="AO34">
        <v>0</v>
      </c>
      <c r="AP34">
        <v>0</v>
      </c>
      <c r="AQ34">
        <v>-12995</v>
      </c>
      <c r="AR34">
        <v>0</v>
      </c>
      <c r="AS34">
        <v>0</v>
      </c>
      <c r="AT34">
        <v>-12995</v>
      </c>
      <c r="AU34">
        <v>0</v>
      </c>
      <c r="AV34">
        <v>-12995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28581</v>
      </c>
      <c r="BX34">
        <v>29710</v>
      </c>
      <c r="BY34">
        <v>279667</v>
      </c>
      <c r="BZ34">
        <v>0</v>
      </c>
      <c r="CA34">
        <v>7</v>
      </c>
      <c r="CB34">
        <v>0</v>
      </c>
      <c r="CC34">
        <v>0</v>
      </c>
      <c r="CD34">
        <v>0</v>
      </c>
      <c r="CE34">
        <v>337965</v>
      </c>
      <c r="CF34">
        <v>337965</v>
      </c>
      <c r="CG34">
        <v>0</v>
      </c>
      <c r="CH34">
        <v>7</v>
      </c>
      <c r="CI34">
        <v>0</v>
      </c>
      <c r="CJ34">
        <v>0</v>
      </c>
      <c r="CK34">
        <v>0</v>
      </c>
      <c r="CL34">
        <v>0</v>
      </c>
      <c r="CM34">
        <v>7</v>
      </c>
      <c r="CN34">
        <v>0</v>
      </c>
      <c r="CO34">
        <v>3619</v>
      </c>
      <c r="CP34">
        <v>0</v>
      </c>
      <c r="CQ34">
        <v>3619</v>
      </c>
      <c r="CR34">
        <v>2044</v>
      </c>
      <c r="CS34">
        <v>1128</v>
      </c>
      <c r="CT34">
        <v>3172</v>
      </c>
      <c r="CU34">
        <v>344763</v>
      </c>
      <c r="CV34">
        <v>0</v>
      </c>
      <c r="CW34">
        <v>0</v>
      </c>
      <c r="CX34">
        <v>0</v>
      </c>
      <c r="CY34">
        <v>0</v>
      </c>
      <c r="CZ34">
        <v>25830</v>
      </c>
      <c r="DA34">
        <v>25830</v>
      </c>
      <c r="DB34">
        <v>0</v>
      </c>
      <c r="DC34">
        <v>0</v>
      </c>
      <c r="DD34">
        <v>0</v>
      </c>
      <c r="DE34">
        <v>0</v>
      </c>
      <c r="DF34">
        <v>316816</v>
      </c>
      <c r="DG34">
        <v>0</v>
      </c>
      <c r="DH34">
        <v>0</v>
      </c>
      <c r="DI34">
        <v>0</v>
      </c>
      <c r="DJ34">
        <v>39</v>
      </c>
      <c r="DK34">
        <v>316777</v>
      </c>
      <c r="DL34">
        <v>239</v>
      </c>
      <c r="DM34">
        <v>0</v>
      </c>
      <c r="DN34">
        <v>239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317016</v>
      </c>
      <c r="DU34">
        <v>0</v>
      </c>
      <c r="DV34">
        <v>0</v>
      </c>
      <c r="DW34">
        <v>0</v>
      </c>
      <c r="DX34">
        <v>269</v>
      </c>
      <c r="DY34">
        <v>0</v>
      </c>
      <c r="DZ34">
        <v>0</v>
      </c>
      <c r="EA34">
        <v>0</v>
      </c>
      <c r="EB34">
        <v>269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1648</v>
      </c>
      <c r="EM34">
        <v>0</v>
      </c>
      <c r="EN34">
        <v>1648</v>
      </c>
      <c r="EO34">
        <v>0</v>
      </c>
      <c r="EP34">
        <v>344763</v>
      </c>
    </row>
    <row r="35" spans="1:146">
      <c r="A35">
        <v>70691</v>
      </c>
      <c r="B35">
        <v>200412</v>
      </c>
      <c r="C35">
        <v>454173</v>
      </c>
      <c r="D35">
        <v>0</v>
      </c>
      <c r="E35">
        <v>454173</v>
      </c>
      <c r="F35">
        <v>57445</v>
      </c>
      <c r="G35">
        <v>34862</v>
      </c>
      <c r="H35">
        <v>87459</v>
      </c>
      <c r="I35">
        <v>629432</v>
      </c>
      <c r="J35">
        <v>181667</v>
      </c>
      <c r="K35">
        <v>990865</v>
      </c>
      <c r="L35">
        <v>1186243</v>
      </c>
      <c r="M35">
        <v>-753093</v>
      </c>
      <c r="N35">
        <v>1145</v>
      </c>
      <c r="O35">
        <v>67</v>
      </c>
      <c r="P35">
        <v>0</v>
      </c>
      <c r="Q35">
        <v>-751881</v>
      </c>
      <c r="R35">
        <v>-1921065</v>
      </c>
      <c r="S35">
        <v>-134</v>
      </c>
      <c r="T35">
        <v>-1921199</v>
      </c>
      <c r="U35">
        <v>-36266</v>
      </c>
      <c r="V35">
        <v>0</v>
      </c>
      <c r="W35">
        <v>0</v>
      </c>
      <c r="X35">
        <v>-36266</v>
      </c>
      <c r="Y35">
        <v>0</v>
      </c>
      <c r="Z35">
        <v>0</v>
      </c>
      <c r="AA35">
        <v>-13632</v>
      </c>
      <c r="AB35">
        <v>0</v>
      </c>
      <c r="AC35">
        <v>-13632</v>
      </c>
      <c r="AD35">
        <v>-22654</v>
      </c>
      <c r="AE35">
        <v>-2140</v>
      </c>
      <c r="AF35">
        <v>0</v>
      </c>
      <c r="AG35">
        <v>-24794</v>
      </c>
      <c r="AH35">
        <v>0</v>
      </c>
      <c r="AI35">
        <v>73158</v>
      </c>
      <c r="AJ35">
        <v>-270176</v>
      </c>
      <c r="AK35">
        <v>-277166</v>
      </c>
      <c r="AL35">
        <v>-590675</v>
      </c>
      <c r="AM35">
        <v>0</v>
      </c>
      <c r="AN35">
        <v>277166</v>
      </c>
      <c r="AO35">
        <v>0</v>
      </c>
      <c r="AP35">
        <v>0</v>
      </c>
      <c r="AQ35">
        <v>-313509</v>
      </c>
      <c r="AR35">
        <v>0</v>
      </c>
      <c r="AS35">
        <v>0</v>
      </c>
      <c r="AT35">
        <v>-313509</v>
      </c>
      <c r="AU35">
        <v>0</v>
      </c>
      <c r="AV35">
        <v>-313509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1593230</v>
      </c>
      <c r="BR35">
        <v>533979</v>
      </c>
      <c r="BS35">
        <v>0</v>
      </c>
      <c r="BT35">
        <v>130054</v>
      </c>
      <c r="BU35">
        <v>0</v>
      </c>
      <c r="BV35">
        <v>664033</v>
      </c>
      <c r="BW35">
        <v>3404557</v>
      </c>
      <c r="BX35">
        <v>3927883</v>
      </c>
      <c r="BY35">
        <v>12530986</v>
      </c>
      <c r="BZ35">
        <v>0</v>
      </c>
      <c r="CA35">
        <v>28471</v>
      </c>
      <c r="CB35">
        <v>10106</v>
      </c>
      <c r="CC35">
        <v>186199</v>
      </c>
      <c r="CD35">
        <v>117442</v>
      </c>
      <c r="CE35">
        <v>20205644</v>
      </c>
      <c r="CF35">
        <v>22462907</v>
      </c>
      <c r="CG35">
        <v>0</v>
      </c>
      <c r="CH35">
        <v>24722</v>
      </c>
      <c r="CI35">
        <v>22886</v>
      </c>
      <c r="CJ35">
        <v>55790</v>
      </c>
      <c r="CK35">
        <v>0</v>
      </c>
      <c r="CL35">
        <v>0</v>
      </c>
      <c r="CM35">
        <v>103398</v>
      </c>
      <c r="CN35">
        <v>2120</v>
      </c>
      <c r="CO35">
        <v>5318</v>
      </c>
      <c r="CP35">
        <v>66040</v>
      </c>
      <c r="CQ35">
        <v>73478</v>
      </c>
      <c r="CR35">
        <v>237431</v>
      </c>
      <c r="CS35">
        <v>504</v>
      </c>
      <c r="CT35">
        <v>237935</v>
      </c>
      <c r="CU35">
        <v>22877718</v>
      </c>
      <c r="CV35">
        <v>0</v>
      </c>
      <c r="CW35">
        <v>3252978</v>
      </c>
      <c r="CX35">
        <v>8354</v>
      </c>
      <c r="CY35">
        <v>3261332</v>
      </c>
      <c r="CZ35">
        <v>-313509</v>
      </c>
      <c r="DA35">
        <v>2947823</v>
      </c>
      <c r="DB35">
        <v>0</v>
      </c>
      <c r="DC35">
        <v>0</v>
      </c>
      <c r="DD35">
        <v>0</v>
      </c>
      <c r="DE35">
        <v>0</v>
      </c>
      <c r="DF35">
        <v>18826000</v>
      </c>
      <c r="DG35">
        <v>750270</v>
      </c>
      <c r="DH35">
        <v>196543</v>
      </c>
      <c r="DI35">
        <v>8540</v>
      </c>
      <c r="DJ35">
        <v>7235</v>
      </c>
      <c r="DK35">
        <v>19774118</v>
      </c>
      <c r="DL35">
        <v>269</v>
      </c>
      <c r="DM35">
        <v>0</v>
      </c>
      <c r="DN35">
        <v>269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19774387</v>
      </c>
      <c r="DU35">
        <v>0</v>
      </c>
      <c r="DV35">
        <v>0</v>
      </c>
      <c r="DW35">
        <v>0</v>
      </c>
      <c r="DX35">
        <v>10239</v>
      </c>
      <c r="DY35">
        <v>9</v>
      </c>
      <c r="DZ35">
        <v>0</v>
      </c>
      <c r="EA35">
        <v>9522</v>
      </c>
      <c r="EB35">
        <v>19770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2192</v>
      </c>
      <c r="EI35">
        <v>0</v>
      </c>
      <c r="EJ35">
        <v>0</v>
      </c>
      <c r="EK35">
        <v>0</v>
      </c>
      <c r="EL35">
        <v>133546</v>
      </c>
      <c r="EM35">
        <v>0</v>
      </c>
      <c r="EN35">
        <v>135738</v>
      </c>
      <c r="EO35">
        <v>0</v>
      </c>
      <c r="EP35">
        <v>22877718</v>
      </c>
    </row>
    <row r="36" spans="1:146">
      <c r="A36">
        <v>70727</v>
      </c>
      <c r="B36">
        <v>200412</v>
      </c>
      <c r="C36">
        <v>368593</v>
      </c>
      <c r="D36">
        <v>-900</v>
      </c>
      <c r="E36">
        <v>367693</v>
      </c>
      <c r="F36">
        <v>38130</v>
      </c>
      <c r="G36">
        <v>0</v>
      </c>
      <c r="H36">
        <v>15277</v>
      </c>
      <c r="I36">
        <v>321659</v>
      </c>
      <c r="J36">
        <v>52613</v>
      </c>
      <c r="K36">
        <v>427679</v>
      </c>
      <c r="L36">
        <v>625615</v>
      </c>
      <c r="M36">
        <v>-144179</v>
      </c>
      <c r="N36">
        <v>0</v>
      </c>
      <c r="O36">
        <v>-100</v>
      </c>
      <c r="P36">
        <v>0</v>
      </c>
      <c r="Q36">
        <v>-144279</v>
      </c>
      <c r="R36">
        <v>-620900</v>
      </c>
      <c r="S36">
        <v>0</v>
      </c>
      <c r="T36">
        <v>-620900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-10625</v>
      </c>
      <c r="AB36">
        <v>0</v>
      </c>
      <c r="AC36">
        <v>-10625</v>
      </c>
      <c r="AD36">
        <v>-16076</v>
      </c>
      <c r="AE36">
        <v>-54</v>
      </c>
      <c r="AF36">
        <v>0</v>
      </c>
      <c r="AG36">
        <v>-16130</v>
      </c>
      <c r="AH36">
        <v>0</v>
      </c>
      <c r="AI36">
        <v>-30208</v>
      </c>
      <c r="AJ36">
        <v>-131100</v>
      </c>
      <c r="AK36">
        <v>-156557</v>
      </c>
      <c r="AL36">
        <v>311188</v>
      </c>
      <c r="AM36">
        <v>0</v>
      </c>
      <c r="AN36">
        <v>156557</v>
      </c>
      <c r="AO36">
        <v>35</v>
      </c>
      <c r="AP36">
        <v>-53</v>
      </c>
      <c r="AQ36">
        <v>467727</v>
      </c>
      <c r="AR36">
        <v>0</v>
      </c>
      <c r="AS36">
        <v>0</v>
      </c>
      <c r="AT36">
        <v>467727</v>
      </c>
      <c r="AU36">
        <v>0</v>
      </c>
      <c r="AV36">
        <v>467727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362432</v>
      </c>
      <c r="BR36">
        <v>115063</v>
      </c>
      <c r="BS36">
        <v>0</v>
      </c>
      <c r="BT36">
        <v>0</v>
      </c>
      <c r="BU36">
        <v>0</v>
      </c>
      <c r="BV36">
        <v>115063</v>
      </c>
      <c r="BW36">
        <v>2490100</v>
      </c>
      <c r="BX36">
        <v>523976</v>
      </c>
      <c r="BY36">
        <v>4293036</v>
      </c>
      <c r="BZ36">
        <v>0</v>
      </c>
      <c r="CA36">
        <v>2222</v>
      </c>
      <c r="CB36">
        <v>6532</v>
      </c>
      <c r="CC36">
        <v>0</v>
      </c>
      <c r="CD36">
        <v>437939</v>
      </c>
      <c r="CE36">
        <v>7753805</v>
      </c>
      <c r="CF36">
        <v>8231300</v>
      </c>
      <c r="CG36">
        <v>0</v>
      </c>
      <c r="CH36">
        <v>58240</v>
      </c>
      <c r="CI36">
        <v>0</v>
      </c>
      <c r="CJ36">
        <v>108753</v>
      </c>
      <c r="CK36">
        <v>0</v>
      </c>
      <c r="CL36">
        <v>51080</v>
      </c>
      <c r="CM36">
        <v>218073</v>
      </c>
      <c r="CN36">
        <v>0</v>
      </c>
      <c r="CO36">
        <v>78271</v>
      </c>
      <c r="CP36">
        <v>0</v>
      </c>
      <c r="CQ36">
        <v>78271</v>
      </c>
      <c r="CR36">
        <v>76486</v>
      </c>
      <c r="CS36">
        <v>51449</v>
      </c>
      <c r="CT36">
        <v>127935</v>
      </c>
      <c r="CU36">
        <v>8655579</v>
      </c>
      <c r="CV36">
        <v>0</v>
      </c>
      <c r="CW36">
        <v>0</v>
      </c>
      <c r="CX36">
        <v>0</v>
      </c>
      <c r="CY36">
        <v>0</v>
      </c>
      <c r="CZ36">
        <v>1678467</v>
      </c>
      <c r="DA36">
        <v>1678467</v>
      </c>
      <c r="DB36">
        <v>0</v>
      </c>
      <c r="DC36">
        <v>0</v>
      </c>
      <c r="DD36">
        <v>0</v>
      </c>
      <c r="DE36">
        <v>0</v>
      </c>
      <c r="DF36">
        <v>4757000</v>
      </c>
      <c r="DG36">
        <v>1760600</v>
      </c>
      <c r="DH36">
        <v>428700</v>
      </c>
      <c r="DI36">
        <v>0</v>
      </c>
      <c r="DJ36">
        <v>0</v>
      </c>
      <c r="DK36">
        <v>6946300</v>
      </c>
      <c r="DL36">
        <v>1400</v>
      </c>
      <c r="DM36">
        <v>0</v>
      </c>
      <c r="DN36">
        <v>1400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6947700</v>
      </c>
      <c r="DU36">
        <v>0</v>
      </c>
      <c r="DV36">
        <v>0</v>
      </c>
      <c r="DW36">
        <v>0</v>
      </c>
      <c r="DX36">
        <v>4036</v>
      </c>
      <c r="DY36">
        <v>0</v>
      </c>
      <c r="DZ36">
        <v>0</v>
      </c>
      <c r="EA36">
        <v>864</v>
      </c>
      <c r="EB36">
        <v>4900</v>
      </c>
      <c r="EC36">
        <v>0</v>
      </c>
      <c r="ED36">
        <v>1515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12351</v>
      </c>
      <c r="EL36">
        <v>10630</v>
      </c>
      <c r="EM36">
        <v>0</v>
      </c>
      <c r="EN36">
        <v>24496</v>
      </c>
      <c r="EO36">
        <v>16</v>
      </c>
      <c r="EP36">
        <v>8655579</v>
      </c>
    </row>
    <row r="37" spans="1:146">
      <c r="A37">
        <v>70735</v>
      </c>
      <c r="B37">
        <v>200412</v>
      </c>
      <c r="C37">
        <v>133052</v>
      </c>
      <c r="D37">
        <v>0</v>
      </c>
      <c r="E37">
        <v>133052</v>
      </c>
      <c r="F37">
        <v>5354</v>
      </c>
      <c r="G37">
        <v>0</v>
      </c>
      <c r="H37">
        <v>7517</v>
      </c>
      <c r="I37">
        <v>119063</v>
      </c>
      <c r="J37">
        <v>43455</v>
      </c>
      <c r="K37">
        <v>175389</v>
      </c>
      <c r="L37">
        <v>166086</v>
      </c>
      <c r="M37">
        <v>-94398</v>
      </c>
      <c r="N37">
        <v>0</v>
      </c>
      <c r="O37">
        <v>0</v>
      </c>
      <c r="P37">
        <v>0</v>
      </c>
      <c r="Q37">
        <v>-94398</v>
      </c>
      <c r="R37">
        <v>199019</v>
      </c>
      <c r="S37">
        <v>0</v>
      </c>
      <c r="T37">
        <v>199019</v>
      </c>
      <c r="U37">
        <v>0</v>
      </c>
      <c r="V37">
        <v>-271906</v>
      </c>
      <c r="W37">
        <v>0</v>
      </c>
      <c r="X37">
        <v>-271906</v>
      </c>
      <c r="Y37">
        <v>0</v>
      </c>
      <c r="Z37">
        <v>0</v>
      </c>
      <c r="AA37">
        <v>-5438</v>
      </c>
      <c r="AB37">
        <v>0</v>
      </c>
      <c r="AC37">
        <v>-5438</v>
      </c>
      <c r="AD37">
        <v>-5185</v>
      </c>
      <c r="AE37">
        <v>-1</v>
      </c>
      <c r="AF37">
        <v>0</v>
      </c>
      <c r="AG37">
        <v>-5186</v>
      </c>
      <c r="AH37">
        <v>0</v>
      </c>
      <c r="AI37">
        <v>-17171</v>
      </c>
      <c r="AJ37">
        <v>-38524</v>
      </c>
      <c r="AK37">
        <v>-58838</v>
      </c>
      <c r="AL37">
        <v>182085</v>
      </c>
      <c r="AM37">
        <v>0</v>
      </c>
      <c r="AN37">
        <v>58838</v>
      </c>
      <c r="AO37">
        <v>0</v>
      </c>
      <c r="AP37">
        <v>-9617</v>
      </c>
      <c r="AQ37">
        <v>231306</v>
      </c>
      <c r="AR37">
        <v>0</v>
      </c>
      <c r="AS37">
        <v>0</v>
      </c>
      <c r="AT37">
        <v>231306</v>
      </c>
      <c r="AU37">
        <v>0</v>
      </c>
      <c r="AV37">
        <v>231306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310950</v>
      </c>
      <c r="BR37">
        <v>103066</v>
      </c>
      <c r="BS37">
        <v>0</v>
      </c>
      <c r="BT37">
        <v>0</v>
      </c>
      <c r="BU37">
        <v>0</v>
      </c>
      <c r="BV37">
        <v>103066</v>
      </c>
      <c r="BW37">
        <v>764701</v>
      </c>
      <c r="BX37">
        <v>533265</v>
      </c>
      <c r="BY37">
        <v>2078147</v>
      </c>
      <c r="BZ37">
        <v>0</v>
      </c>
      <c r="CA37">
        <v>3212</v>
      </c>
      <c r="CB37">
        <v>0</v>
      </c>
      <c r="CC37">
        <v>0</v>
      </c>
      <c r="CD37">
        <v>0</v>
      </c>
      <c r="CE37">
        <v>3379325</v>
      </c>
      <c r="CF37">
        <v>3793341</v>
      </c>
      <c r="CG37">
        <v>0</v>
      </c>
      <c r="CH37">
        <v>4382</v>
      </c>
      <c r="CI37">
        <v>0</v>
      </c>
      <c r="CJ37">
        <v>13276</v>
      </c>
      <c r="CK37">
        <v>0</v>
      </c>
      <c r="CL37">
        <v>3567</v>
      </c>
      <c r="CM37">
        <v>21225</v>
      </c>
      <c r="CN37">
        <v>0</v>
      </c>
      <c r="CO37">
        <v>30783</v>
      </c>
      <c r="CP37">
        <v>146</v>
      </c>
      <c r="CQ37">
        <v>30929</v>
      </c>
      <c r="CR37">
        <v>29290</v>
      </c>
      <c r="CS37">
        <v>7223</v>
      </c>
      <c r="CT37">
        <v>36513</v>
      </c>
      <c r="CU37">
        <v>3882008</v>
      </c>
      <c r="CV37">
        <v>0</v>
      </c>
      <c r="CW37">
        <v>0</v>
      </c>
      <c r="CX37">
        <v>631040</v>
      </c>
      <c r="CY37">
        <v>631040</v>
      </c>
      <c r="CZ37">
        <v>231305</v>
      </c>
      <c r="DA37">
        <v>862345</v>
      </c>
      <c r="DB37">
        <v>0</v>
      </c>
      <c r="DC37">
        <v>2714708</v>
      </c>
      <c r="DD37">
        <v>2714708</v>
      </c>
      <c r="DE37">
        <v>0</v>
      </c>
      <c r="DF37">
        <v>1702197</v>
      </c>
      <c r="DG37">
        <v>454494</v>
      </c>
      <c r="DH37">
        <v>558017</v>
      </c>
      <c r="DI37">
        <v>0</v>
      </c>
      <c r="DJ37">
        <v>0</v>
      </c>
      <c r="DK37">
        <v>2714708</v>
      </c>
      <c r="DL37">
        <v>0</v>
      </c>
      <c r="DM37">
        <v>0</v>
      </c>
      <c r="DN37">
        <v>0</v>
      </c>
      <c r="DO37">
        <v>271906</v>
      </c>
      <c r="DP37">
        <v>0</v>
      </c>
      <c r="DQ37">
        <v>0</v>
      </c>
      <c r="DR37">
        <v>0</v>
      </c>
      <c r="DS37">
        <v>0</v>
      </c>
      <c r="DT37">
        <v>2986614</v>
      </c>
      <c r="DU37">
        <v>0</v>
      </c>
      <c r="DV37">
        <v>0</v>
      </c>
      <c r="DW37">
        <v>0</v>
      </c>
      <c r="DX37">
        <v>2278</v>
      </c>
      <c r="DY37">
        <v>0</v>
      </c>
      <c r="DZ37">
        <v>0</v>
      </c>
      <c r="EA37">
        <v>0</v>
      </c>
      <c r="EB37">
        <v>2278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6166</v>
      </c>
      <c r="EI37">
        <v>0</v>
      </c>
      <c r="EJ37">
        <v>0</v>
      </c>
      <c r="EK37">
        <v>0</v>
      </c>
      <c r="EL37">
        <v>24605</v>
      </c>
      <c r="EM37">
        <v>0</v>
      </c>
      <c r="EN37">
        <v>30771</v>
      </c>
      <c r="EO37">
        <v>0</v>
      </c>
      <c r="EP37">
        <v>3882008</v>
      </c>
    </row>
    <row r="38" spans="1:146">
      <c r="A38">
        <v>70742</v>
      </c>
      <c r="B38">
        <v>200412</v>
      </c>
      <c r="C38">
        <v>276638</v>
      </c>
      <c r="D38">
        <v>0</v>
      </c>
      <c r="E38">
        <v>276638</v>
      </c>
      <c r="F38">
        <v>12524</v>
      </c>
      <c r="G38">
        <v>2177</v>
      </c>
      <c r="H38">
        <v>36224</v>
      </c>
      <c r="I38">
        <v>366337</v>
      </c>
      <c r="J38">
        <v>129064</v>
      </c>
      <c r="K38">
        <v>546326</v>
      </c>
      <c r="L38">
        <v>784942</v>
      </c>
      <c r="M38">
        <v>-407193</v>
      </c>
      <c r="N38">
        <v>0</v>
      </c>
      <c r="O38">
        <v>0</v>
      </c>
      <c r="P38">
        <v>0</v>
      </c>
      <c r="Q38">
        <v>-407193</v>
      </c>
      <c r="R38">
        <v>-848769</v>
      </c>
      <c r="S38">
        <v>0</v>
      </c>
      <c r="T38">
        <v>-848769</v>
      </c>
      <c r="U38">
        <v>-79848</v>
      </c>
      <c r="V38">
        <v>0</v>
      </c>
      <c r="W38">
        <v>0</v>
      </c>
      <c r="X38">
        <v>-79848</v>
      </c>
      <c r="Y38">
        <v>0</v>
      </c>
      <c r="Z38">
        <v>0</v>
      </c>
      <c r="AA38">
        <v>-8014</v>
      </c>
      <c r="AB38">
        <v>0</v>
      </c>
      <c r="AC38">
        <v>-8014</v>
      </c>
      <c r="AD38">
        <v>-13428</v>
      </c>
      <c r="AE38">
        <v>-542</v>
      </c>
      <c r="AF38">
        <v>0</v>
      </c>
      <c r="AG38">
        <v>-13970</v>
      </c>
      <c r="AH38">
        <v>0</v>
      </c>
      <c r="AI38">
        <v>19105</v>
      </c>
      <c r="AJ38">
        <v>-157067</v>
      </c>
      <c r="AK38">
        <v>-205427</v>
      </c>
      <c r="AL38">
        <v>-93277</v>
      </c>
      <c r="AM38">
        <v>0</v>
      </c>
      <c r="AN38">
        <v>205427</v>
      </c>
      <c r="AO38">
        <v>0</v>
      </c>
      <c r="AP38">
        <v>0</v>
      </c>
      <c r="AQ38">
        <v>112150</v>
      </c>
      <c r="AR38">
        <v>0</v>
      </c>
      <c r="AS38">
        <v>0</v>
      </c>
      <c r="AT38">
        <v>112150</v>
      </c>
      <c r="AU38">
        <v>0</v>
      </c>
      <c r="AV38">
        <v>112150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1073679</v>
      </c>
      <c r="BR38">
        <v>170795</v>
      </c>
      <c r="BS38">
        <v>0</v>
      </c>
      <c r="BT38">
        <v>201616</v>
      </c>
      <c r="BU38">
        <v>0</v>
      </c>
      <c r="BV38">
        <v>372411</v>
      </c>
      <c r="BW38">
        <v>2536892</v>
      </c>
      <c r="BX38">
        <v>2155023</v>
      </c>
      <c r="BY38">
        <v>5783900</v>
      </c>
      <c r="BZ38">
        <v>0</v>
      </c>
      <c r="CA38">
        <v>19620</v>
      </c>
      <c r="CB38">
        <v>1400</v>
      </c>
      <c r="CC38">
        <v>0</v>
      </c>
      <c r="CD38">
        <v>729</v>
      </c>
      <c r="CE38">
        <v>10497564</v>
      </c>
      <c r="CF38">
        <v>11943654</v>
      </c>
      <c r="CG38">
        <v>0</v>
      </c>
      <c r="CH38">
        <v>9833</v>
      </c>
      <c r="CI38">
        <v>0</v>
      </c>
      <c r="CJ38">
        <v>0</v>
      </c>
      <c r="CK38">
        <v>0</v>
      </c>
      <c r="CL38">
        <v>28467</v>
      </c>
      <c r="CM38">
        <v>38300</v>
      </c>
      <c r="CN38">
        <v>222</v>
      </c>
      <c r="CO38">
        <v>243535</v>
      </c>
      <c r="CP38">
        <v>0</v>
      </c>
      <c r="CQ38">
        <v>243757</v>
      </c>
      <c r="CR38">
        <v>78224</v>
      </c>
      <c r="CS38">
        <v>22045</v>
      </c>
      <c r="CT38">
        <v>100269</v>
      </c>
      <c r="CU38">
        <v>12325980</v>
      </c>
      <c r="CV38">
        <v>1986446</v>
      </c>
      <c r="CW38">
        <v>0</v>
      </c>
      <c r="CX38">
        <v>0</v>
      </c>
      <c r="CY38">
        <v>0</v>
      </c>
      <c r="CZ38">
        <v>112150</v>
      </c>
      <c r="DA38">
        <v>2098596</v>
      </c>
      <c r="DB38">
        <v>0</v>
      </c>
      <c r="DC38">
        <v>0</v>
      </c>
      <c r="DD38">
        <v>0</v>
      </c>
      <c r="DE38">
        <v>0</v>
      </c>
      <c r="DF38">
        <v>9186306</v>
      </c>
      <c r="DG38">
        <v>832147</v>
      </c>
      <c r="DH38">
        <v>129231</v>
      </c>
      <c r="DI38">
        <v>0</v>
      </c>
      <c r="DJ38">
        <v>0</v>
      </c>
      <c r="DK38">
        <v>10147684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10147684</v>
      </c>
      <c r="DU38">
        <v>0</v>
      </c>
      <c r="DV38">
        <v>0</v>
      </c>
      <c r="DW38">
        <v>0</v>
      </c>
      <c r="DX38">
        <v>5059</v>
      </c>
      <c r="DY38">
        <v>0</v>
      </c>
      <c r="DZ38">
        <v>0</v>
      </c>
      <c r="EA38">
        <v>0</v>
      </c>
      <c r="EB38">
        <v>5059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5670</v>
      </c>
      <c r="EJ38">
        <v>0</v>
      </c>
      <c r="EK38">
        <v>0</v>
      </c>
      <c r="EL38">
        <v>68606</v>
      </c>
      <c r="EM38">
        <v>0</v>
      </c>
      <c r="EN38">
        <v>74276</v>
      </c>
      <c r="EO38">
        <v>365</v>
      </c>
      <c r="EP38">
        <v>12325980</v>
      </c>
    </row>
    <row r="39" spans="1:146">
      <c r="A39">
        <v>70806</v>
      </c>
      <c r="B39">
        <v>200412</v>
      </c>
      <c r="C39">
        <v>216053</v>
      </c>
      <c r="D39">
        <v>0</v>
      </c>
      <c r="E39">
        <v>216053</v>
      </c>
      <c r="F39">
        <v>26030</v>
      </c>
      <c r="G39">
        <v>1422</v>
      </c>
      <c r="H39">
        <v>-531</v>
      </c>
      <c r="I39">
        <v>183231</v>
      </c>
      <c r="J39">
        <v>66502</v>
      </c>
      <c r="K39">
        <v>276654</v>
      </c>
      <c r="L39">
        <v>243277</v>
      </c>
      <c r="M39">
        <v>-123491</v>
      </c>
      <c r="N39">
        <v>0</v>
      </c>
      <c r="O39">
        <v>0</v>
      </c>
      <c r="P39">
        <v>0</v>
      </c>
      <c r="Q39">
        <v>-123491</v>
      </c>
      <c r="R39">
        <v>271575</v>
      </c>
      <c r="S39">
        <v>0</v>
      </c>
      <c r="T39">
        <v>271575</v>
      </c>
      <c r="U39">
        <v>0</v>
      </c>
      <c r="V39">
        <v>-316069</v>
      </c>
      <c r="W39">
        <v>0</v>
      </c>
      <c r="X39">
        <v>-316069</v>
      </c>
      <c r="Y39">
        <v>0</v>
      </c>
      <c r="Z39">
        <v>0</v>
      </c>
      <c r="AA39">
        <v>-7408</v>
      </c>
      <c r="AB39">
        <v>0</v>
      </c>
      <c r="AC39">
        <v>-7408</v>
      </c>
      <c r="AD39">
        <v>-6790</v>
      </c>
      <c r="AE39">
        <v>-3</v>
      </c>
      <c r="AF39">
        <v>0</v>
      </c>
      <c r="AG39">
        <v>-6793</v>
      </c>
      <c r="AH39">
        <v>0</v>
      </c>
      <c r="AI39">
        <v>-28428</v>
      </c>
      <c r="AJ39">
        <v>-64611</v>
      </c>
      <c r="AK39">
        <v>-84469</v>
      </c>
      <c r="AL39">
        <v>376290</v>
      </c>
      <c r="AM39">
        <v>0</v>
      </c>
      <c r="AN39">
        <v>84469</v>
      </c>
      <c r="AO39">
        <v>0</v>
      </c>
      <c r="AP39">
        <v>-9593</v>
      </c>
      <c r="AQ39">
        <v>451166</v>
      </c>
      <c r="AR39">
        <v>0</v>
      </c>
      <c r="AS39">
        <v>0</v>
      </c>
      <c r="AT39">
        <v>451166</v>
      </c>
      <c r="AU39">
        <v>0</v>
      </c>
      <c r="AV39">
        <v>451166</v>
      </c>
      <c r="AW39">
        <v>892</v>
      </c>
      <c r="AX39">
        <v>0</v>
      </c>
      <c r="AY39">
        <v>0</v>
      </c>
      <c r="AZ39">
        <v>0</v>
      </c>
      <c r="BA39">
        <v>892</v>
      </c>
      <c r="BB39">
        <v>0</v>
      </c>
      <c r="BC39">
        <v>-270</v>
      </c>
      <c r="BD39">
        <v>0</v>
      </c>
      <c r="BE39">
        <v>0</v>
      </c>
      <c r="BF39">
        <v>0</v>
      </c>
      <c r="BG39">
        <v>-270</v>
      </c>
      <c r="BH39">
        <v>0</v>
      </c>
      <c r="BI39">
        <v>0</v>
      </c>
      <c r="BJ39">
        <v>0</v>
      </c>
      <c r="BK39">
        <v>-53</v>
      </c>
      <c r="BL39">
        <v>0</v>
      </c>
      <c r="BM39">
        <v>-53</v>
      </c>
      <c r="BN39">
        <v>-569</v>
      </c>
      <c r="BO39">
        <v>0</v>
      </c>
      <c r="BP39">
        <v>0</v>
      </c>
      <c r="BQ39">
        <v>45734</v>
      </c>
      <c r="BR39">
        <v>236108</v>
      </c>
      <c r="BS39">
        <v>0</v>
      </c>
      <c r="BT39">
        <v>43260</v>
      </c>
      <c r="BU39">
        <v>0</v>
      </c>
      <c r="BV39">
        <v>279368</v>
      </c>
      <c r="BW39">
        <v>1249426</v>
      </c>
      <c r="BX39">
        <v>801440</v>
      </c>
      <c r="BY39">
        <v>3232803</v>
      </c>
      <c r="BZ39">
        <v>0</v>
      </c>
      <c r="CA39">
        <v>1696</v>
      </c>
      <c r="CB39">
        <v>0</v>
      </c>
      <c r="CC39">
        <v>0</v>
      </c>
      <c r="CD39">
        <v>0</v>
      </c>
      <c r="CE39">
        <v>5285365</v>
      </c>
      <c r="CF39">
        <v>5610467</v>
      </c>
      <c r="CG39">
        <v>0</v>
      </c>
      <c r="CH39">
        <v>12633</v>
      </c>
      <c r="CI39">
        <v>0</v>
      </c>
      <c r="CJ39">
        <v>8000</v>
      </c>
      <c r="CK39">
        <v>0</v>
      </c>
      <c r="CL39">
        <v>3254</v>
      </c>
      <c r="CM39">
        <v>23887</v>
      </c>
      <c r="CN39">
        <v>0</v>
      </c>
      <c r="CO39">
        <v>37463</v>
      </c>
      <c r="CP39">
        <v>192</v>
      </c>
      <c r="CQ39">
        <v>37655</v>
      </c>
      <c r="CR39">
        <v>45529</v>
      </c>
      <c r="CS39">
        <v>9096</v>
      </c>
      <c r="CT39">
        <v>54625</v>
      </c>
      <c r="CU39">
        <v>5726634</v>
      </c>
      <c r="CV39">
        <v>0</v>
      </c>
      <c r="CW39">
        <v>0</v>
      </c>
      <c r="CX39">
        <v>828102</v>
      </c>
      <c r="CY39">
        <v>828102</v>
      </c>
      <c r="CZ39">
        <v>451167</v>
      </c>
      <c r="DA39">
        <v>1279269</v>
      </c>
      <c r="DB39">
        <v>0</v>
      </c>
      <c r="DC39">
        <v>4110632</v>
      </c>
      <c r="DD39">
        <v>4110632</v>
      </c>
      <c r="DE39">
        <v>0</v>
      </c>
      <c r="DF39">
        <v>2104773</v>
      </c>
      <c r="DG39">
        <v>1033165</v>
      </c>
      <c r="DH39">
        <v>967158</v>
      </c>
      <c r="DI39">
        <v>5536</v>
      </c>
      <c r="DJ39">
        <v>0</v>
      </c>
      <c r="DK39">
        <v>4110632</v>
      </c>
      <c r="DL39">
        <v>0</v>
      </c>
      <c r="DM39">
        <v>0</v>
      </c>
      <c r="DN39">
        <v>0</v>
      </c>
      <c r="DO39">
        <v>316069</v>
      </c>
      <c r="DP39">
        <v>0</v>
      </c>
      <c r="DQ39">
        <v>3449</v>
      </c>
      <c r="DR39">
        <v>0</v>
      </c>
      <c r="DS39">
        <v>0</v>
      </c>
      <c r="DT39">
        <v>4430150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2566</v>
      </c>
      <c r="EA39">
        <v>0</v>
      </c>
      <c r="EB39">
        <v>2566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14649</v>
      </c>
      <c r="EM39">
        <v>0</v>
      </c>
      <c r="EN39">
        <v>14649</v>
      </c>
      <c r="EO39">
        <v>0</v>
      </c>
      <c r="EP39">
        <v>5726634</v>
      </c>
    </row>
    <row r="40" spans="1:146">
      <c r="A40">
        <v>70807</v>
      </c>
      <c r="B40">
        <v>200412</v>
      </c>
      <c r="C40">
        <v>1238514</v>
      </c>
      <c r="D40">
        <v>0</v>
      </c>
      <c r="E40">
        <v>1238514</v>
      </c>
      <c r="F40">
        <v>107518</v>
      </c>
      <c r="G40">
        <v>7708</v>
      </c>
      <c r="H40">
        <v>35558</v>
      </c>
      <c r="I40">
        <v>609735</v>
      </c>
      <c r="J40">
        <v>0</v>
      </c>
      <c r="K40">
        <v>760519</v>
      </c>
      <c r="L40">
        <v>2090258</v>
      </c>
      <c r="M40">
        <v>-441460</v>
      </c>
      <c r="N40">
        <v>0</v>
      </c>
      <c r="O40">
        <v>0</v>
      </c>
      <c r="P40">
        <v>0</v>
      </c>
      <c r="Q40">
        <v>-441460</v>
      </c>
      <c r="R40">
        <v>-1750332</v>
      </c>
      <c r="S40">
        <v>0</v>
      </c>
      <c r="T40">
        <v>-1750332</v>
      </c>
      <c r="U40">
        <v>-291476</v>
      </c>
      <c r="V40">
        <v>0</v>
      </c>
      <c r="W40">
        <v>0</v>
      </c>
      <c r="X40">
        <v>-291476</v>
      </c>
      <c r="Y40">
        <v>0</v>
      </c>
      <c r="Z40">
        <v>0</v>
      </c>
      <c r="AA40">
        <v>-25622</v>
      </c>
      <c r="AB40">
        <v>0</v>
      </c>
      <c r="AC40">
        <v>-25622</v>
      </c>
      <c r="AD40">
        <v>-30902</v>
      </c>
      <c r="AE40">
        <v>-2136</v>
      </c>
      <c r="AF40">
        <v>-33915</v>
      </c>
      <c r="AG40">
        <v>-66953</v>
      </c>
      <c r="AH40">
        <v>0</v>
      </c>
      <c r="AI40">
        <v>52913</v>
      </c>
      <c r="AJ40">
        <v>-357501</v>
      </c>
      <c r="AK40">
        <v>-430318</v>
      </c>
      <c r="AL40">
        <v>778542</v>
      </c>
      <c r="AM40">
        <v>0</v>
      </c>
      <c r="AN40">
        <v>430318</v>
      </c>
      <c r="AO40">
        <v>0</v>
      </c>
      <c r="AP40">
        <v>0</v>
      </c>
      <c r="AQ40">
        <v>1208860</v>
      </c>
      <c r="AR40">
        <v>0</v>
      </c>
      <c r="AS40">
        <v>0</v>
      </c>
      <c r="AT40">
        <v>1208860</v>
      </c>
      <c r="AU40">
        <v>0</v>
      </c>
      <c r="AV40">
        <v>1208860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1008170</v>
      </c>
      <c r="BR40">
        <v>507510</v>
      </c>
      <c r="BS40">
        <v>124800</v>
      </c>
      <c r="BT40">
        <v>387956</v>
      </c>
      <c r="BU40">
        <v>46304</v>
      </c>
      <c r="BV40">
        <v>1066570</v>
      </c>
      <c r="BW40">
        <v>4681780</v>
      </c>
      <c r="BX40">
        <v>4436662</v>
      </c>
      <c r="BY40">
        <v>11508423</v>
      </c>
      <c r="BZ40">
        <v>0</v>
      </c>
      <c r="CA40">
        <v>32464</v>
      </c>
      <c r="CB40">
        <v>118</v>
      </c>
      <c r="CC40">
        <v>0</v>
      </c>
      <c r="CD40">
        <v>1761655</v>
      </c>
      <c r="CE40">
        <v>22421102</v>
      </c>
      <c r="CF40">
        <v>24495842</v>
      </c>
      <c r="CG40">
        <v>0</v>
      </c>
      <c r="CH40">
        <v>74081</v>
      </c>
      <c r="CI40">
        <v>0</v>
      </c>
      <c r="CJ40">
        <v>1507</v>
      </c>
      <c r="CK40">
        <v>0</v>
      </c>
      <c r="CL40">
        <v>68910</v>
      </c>
      <c r="CM40">
        <v>144498</v>
      </c>
      <c r="CN40">
        <v>883</v>
      </c>
      <c r="CO40">
        <v>177856</v>
      </c>
      <c r="CP40">
        <v>0</v>
      </c>
      <c r="CQ40">
        <v>178739</v>
      </c>
      <c r="CR40">
        <v>197786</v>
      </c>
      <c r="CS40">
        <v>18628</v>
      </c>
      <c r="CT40">
        <v>216414</v>
      </c>
      <c r="CU40">
        <v>25035493</v>
      </c>
      <c r="CV40">
        <v>770000</v>
      </c>
      <c r="CW40">
        <v>0</v>
      </c>
      <c r="CX40">
        <v>0</v>
      </c>
      <c r="CY40">
        <v>0</v>
      </c>
      <c r="CZ40">
        <v>4369640</v>
      </c>
      <c r="DA40">
        <v>5139640</v>
      </c>
      <c r="DB40">
        <v>0</v>
      </c>
      <c r="DC40">
        <v>0</v>
      </c>
      <c r="DD40">
        <v>0</v>
      </c>
      <c r="DE40">
        <v>0</v>
      </c>
      <c r="DF40">
        <v>11940140</v>
      </c>
      <c r="DG40">
        <v>5966900</v>
      </c>
      <c r="DH40">
        <v>1826900</v>
      </c>
      <c r="DI40">
        <v>0</v>
      </c>
      <c r="DJ40">
        <v>0</v>
      </c>
      <c r="DK40">
        <v>19733940</v>
      </c>
      <c r="DL40">
        <v>1000</v>
      </c>
      <c r="DM40">
        <v>0</v>
      </c>
      <c r="DN40">
        <v>1000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19734940</v>
      </c>
      <c r="DU40">
        <v>0</v>
      </c>
      <c r="DV40">
        <v>0</v>
      </c>
      <c r="DW40">
        <v>0</v>
      </c>
      <c r="DX40">
        <v>13141</v>
      </c>
      <c r="DY40">
        <v>0</v>
      </c>
      <c r="DZ40">
        <v>0</v>
      </c>
      <c r="EA40">
        <v>0</v>
      </c>
      <c r="EB40">
        <v>13141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7399</v>
      </c>
      <c r="EI40">
        <v>0</v>
      </c>
      <c r="EJ40">
        <v>0</v>
      </c>
      <c r="EK40">
        <v>0</v>
      </c>
      <c r="EL40">
        <v>133000</v>
      </c>
      <c r="EM40">
        <v>0</v>
      </c>
      <c r="EN40">
        <v>140399</v>
      </c>
      <c r="EO40">
        <v>7373</v>
      </c>
      <c r="EP40">
        <v>25035493</v>
      </c>
    </row>
    <row r="41" spans="1:146">
      <c r="A41">
        <v>70814</v>
      </c>
      <c r="B41">
        <v>200412</v>
      </c>
      <c r="C41">
        <v>1695337</v>
      </c>
      <c r="D41">
        <v>0</v>
      </c>
      <c r="E41">
        <v>1695337</v>
      </c>
      <c r="F41">
        <v>122574</v>
      </c>
      <c r="G41">
        <v>9059</v>
      </c>
      <c r="H41">
        <v>221237</v>
      </c>
      <c r="I41">
        <v>1363045</v>
      </c>
      <c r="J41">
        <v>114954</v>
      </c>
      <c r="K41">
        <v>1830869</v>
      </c>
      <c r="L41">
        <v>2107928</v>
      </c>
      <c r="M41">
        <v>-983389</v>
      </c>
      <c r="N41">
        <v>0</v>
      </c>
      <c r="O41">
        <v>-637</v>
      </c>
      <c r="P41">
        <v>0</v>
      </c>
      <c r="Q41">
        <v>-984026</v>
      </c>
      <c r="R41">
        <v>-3226800</v>
      </c>
      <c r="S41">
        <v>0</v>
      </c>
      <c r="T41">
        <v>-3226800</v>
      </c>
      <c r="U41">
        <v>-366497</v>
      </c>
      <c r="V41">
        <v>0</v>
      </c>
      <c r="W41">
        <v>0</v>
      </c>
      <c r="X41">
        <v>-366497</v>
      </c>
      <c r="Y41">
        <v>0</v>
      </c>
      <c r="Z41">
        <v>0</v>
      </c>
      <c r="AA41">
        <v>-32923</v>
      </c>
      <c r="AB41">
        <v>0</v>
      </c>
      <c r="AC41">
        <v>-32923</v>
      </c>
      <c r="AD41">
        <v>-110730</v>
      </c>
      <c r="AE41">
        <v>-248</v>
      </c>
      <c r="AF41">
        <v>0</v>
      </c>
      <c r="AG41">
        <v>-110978</v>
      </c>
      <c r="AH41">
        <v>0</v>
      </c>
      <c r="AI41">
        <v>-127088</v>
      </c>
      <c r="AJ41">
        <v>-433900</v>
      </c>
      <c r="AK41">
        <v>-365382</v>
      </c>
      <c r="AL41">
        <v>-13460</v>
      </c>
      <c r="AM41">
        <v>0</v>
      </c>
      <c r="AN41">
        <v>365382</v>
      </c>
      <c r="AO41">
        <v>0</v>
      </c>
      <c r="AP41">
        <v>0</v>
      </c>
      <c r="AQ41">
        <v>351922</v>
      </c>
      <c r="AR41">
        <v>0</v>
      </c>
      <c r="AS41">
        <v>0</v>
      </c>
      <c r="AT41">
        <v>351922</v>
      </c>
      <c r="AU41">
        <v>0</v>
      </c>
      <c r="AV41">
        <v>351922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4612687</v>
      </c>
      <c r="BR41">
        <v>781518</v>
      </c>
      <c r="BS41">
        <v>0</v>
      </c>
      <c r="BT41">
        <v>91262</v>
      </c>
      <c r="BU41">
        <v>1400</v>
      </c>
      <c r="BV41">
        <v>874180</v>
      </c>
      <c r="BW41">
        <v>8571098</v>
      </c>
      <c r="BX41">
        <v>2492746</v>
      </c>
      <c r="BY41">
        <v>24688525</v>
      </c>
      <c r="BZ41">
        <v>0</v>
      </c>
      <c r="CA41">
        <v>18334</v>
      </c>
      <c r="CB41">
        <v>0</v>
      </c>
      <c r="CC41">
        <v>350000</v>
      </c>
      <c r="CD41">
        <v>1129994</v>
      </c>
      <c r="CE41">
        <v>37250697</v>
      </c>
      <c r="CF41">
        <v>42737564</v>
      </c>
      <c r="CG41">
        <v>0</v>
      </c>
      <c r="CH41">
        <v>111559</v>
      </c>
      <c r="CI41">
        <v>0</v>
      </c>
      <c r="CJ41">
        <v>67387</v>
      </c>
      <c r="CK41">
        <v>0</v>
      </c>
      <c r="CL41">
        <v>88803</v>
      </c>
      <c r="CM41">
        <v>267749</v>
      </c>
      <c r="CN41">
        <v>10424</v>
      </c>
      <c r="CO41">
        <v>233626</v>
      </c>
      <c r="CP41">
        <v>0</v>
      </c>
      <c r="CQ41">
        <v>244050</v>
      </c>
      <c r="CR41">
        <v>656366</v>
      </c>
      <c r="CS41">
        <v>43446</v>
      </c>
      <c r="CT41">
        <v>699812</v>
      </c>
      <c r="CU41">
        <v>43949175</v>
      </c>
      <c r="CV41">
        <v>0</v>
      </c>
      <c r="CW41">
        <v>0</v>
      </c>
      <c r="CX41">
        <v>4849578</v>
      </c>
      <c r="CY41">
        <v>4849578</v>
      </c>
      <c r="CZ41">
        <v>0</v>
      </c>
      <c r="DA41">
        <v>4849578</v>
      </c>
      <c r="DB41">
        <v>0</v>
      </c>
      <c r="DC41">
        <v>0</v>
      </c>
      <c r="DD41">
        <v>0</v>
      </c>
      <c r="DE41">
        <v>0</v>
      </c>
      <c r="DF41">
        <v>28261249</v>
      </c>
      <c r="DG41">
        <v>8568444</v>
      </c>
      <c r="DH41">
        <v>2078308</v>
      </c>
      <c r="DI41">
        <v>0</v>
      </c>
      <c r="DJ41">
        <v>0</v>
      </c>
      <c r="DK41">
        <v>38908001</v>
      </c>
      <c r="DL41">
        <v>3133</v>
      </c>
      <c r="DM41">
        <v>0</v>
      </c>
      <c r="DN41">
        <v>3133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38911134</v>
      </c>
      <c r="DU41">
        <v>0</v>
      </c>
      <c r="DV41">
        <v>0</v>
      </c>
      <c r="DW41">
        <v>0</v>
      </c>
      <c r="DX41">
        <v>12903</v>
      </c>
      <c r="DY41">
        <v>0</v>
      </c>
      <c r="DZ41">
        <v>0</v>
      </c>
      <c r="EA41">
        <v>0</v>
      </c>
      <c r="EB41">
        <v>12903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5370</v>
      </c>
      <c r="EI41">
        <v>0</v>
      </c>
      <c r="EJ41">
        <v>0</v>
      </c>
      <c r="EK41">
        <v>0</v>
      </c>
      <c r="EL41">
        <v>157384</v>
      </c>
      <c r="EM41">
        <v>0</v>
      </c>
      <c r="EN41">
        <v>162754</v>
      </c>
      <c r="EO41">
        <v>12806</v>
      </c>
      <c r="EP41">
        <v>43949175</v>
      </c>
    </row>
    <row r="42" spans="1:146">
      <c r="A42">
        <v>70849</v>
      </c>
      <c r="B42">
        <v>200412</v>
      </c>
      <c r="C42">
        <v>458416</v>
      </c>
      <c r="D42">
        <v>-670</v>
      </c>
      <c r="E42">
        <v>457746</v>
      </c>
      <c r="F42">
        <v>0</v>
      </c>
      <c r="G42">
        <v>18782</v>
      </c>
      <c r="H42">
        <v>52271</v>
      </c>
      <c r="I42">
        <v>519384</v>
      </c>
      <c r="J42">
        <v>94747</v>
      </c>
      <c r="K42">
        <v>685184</v>
      </c>
      <c r="L42">
        <v>553749</v>
      </c>
      <c r="M42">
        <v>-380551</v>
      </c>
      <c r="N42">
        <v>17382</v>
      </c>
      <c r="O42">
        <v>-5</v>
      </c>
      <c r="P42">
        <v>0</v>
      </c>
      <c r="Q42">
        <v>-363174</v>
      </c>
      <c r="R42">
        <v>-807446</v>
      </c>
      <c r="S42">
        <v>-2129</v>
      </c>
      <c r="T42">
        <v>-809575</v>
      </c>
      <c r="U42">
        <v>0</v>
      </c>
      <c r="V42">
        <v>0</v>
      </c>
      <c r="W42">
        <v>0</v>
      </c>
      <c r="X42">
        <v>0</v>
      </c>
      <c r="Y42">
        <v>-2571</v>
      </c>
      <c r="Z42">
        <v>0</v>
      </c>
      <c r="AA42">
        <v>-25372</v>
      </c>
      <c r="AB42">
        <v>0</v>
      </c>
      <c r="AC42">
        <v>-25372</v>
      </c>
      <c r="AD42">
        <v>-24908</v>
      </c>
      <c r="AE42">
        <v>-864</v>
      </c>
      <c r="AF42">
        <v>0</v>
      </c>
      <c r="AG42">
        <v>-25772</v>
      </c>
      <c r="AH42">
        <v>0</v>
      </c>
      <c r="AI42">
        <v>1020</v>
      </c>
      <c r="AJ42">
        <v>-156114</v>
      </c>
      <c r="AK42">
        <v>-106194</v>
      </c>
      <c r="AL42">
        <v>208927</v>
      </c>
      <c r="AM42">
        <v>-878</v>
      </c>
      <c r="AN42">
        <v>106081</v>
      </c>
      <c r="AO42">
        <v>0</v>
      </c>
      <c r="AP42">
        <v>0</v>
      </c>
      <c r="AQ42">
        <v>314130</v>
      </c>
      <c r="AR42">
        <v>0</v>
      </c>
      <c r="AS42">
        <v>0</v>
      </c>
      <c r="AT42">
        <v>314130</v>
      </c>
      <c r="AU42">
        <v>0</v>
      </c>
      <c r="AV42">
        <v>314130</v>
      </c>
      <c r="AW42">
        <v>7572</v>
      </c>
      <c r="AX42">
        <v>0</v>
      </c>
      <c r="AY42">
        <v>0</v>
      </c>
      <c r="AZ42">
        <v>0</v>
      </c>
      <c r="BA42">
        <v>7572</v>
      </c>
      <c r="BB42">
        <v>113</v>
      </c>
      <c r="BC42">
        <v>-8723</v>
      </c>
      <c r="BD42">
        <v>0</v>
      </c>
      <c r="BE42">
        <v>0</v>
      </c>
      <c r="BF42">
        <v>0</v>
      </c>
      <c r="BG42">
        <v>-8723</v>
      </c>
      <c r="BH42">
        <v>680</v>
      </c>
      <c r="BI42">
        <v>0</v>
      </c>
      <c r="BJ42">
        <v>0</v>
      </c>
      <c r="BK42">
        <v>-520</v>
      </c>
      <c r="BL42">
        <v>0</v>
      </c>
      <c r="BM42">
        <v>-520</v>
      </c>
      <c r="BN42">
        <v>0</v>
      </c>
      <c r="BO42">
        <v>-878</v>
      </c>
      <c r="BP42">
        <v>0</v>
      </c>
      <c r="BQ42">
        <v>1084783</v>
      </c>
      <c r="BR42">
        <v>0</v>
      </c>
      <c r="BS42">
        <v>0</v>
      </c>
      <c r="BT42">
        <v>161600</v>
      </c>
      <c r="BU42">
        <v>0</v>
      </c>
      <c r="BV42">
        <v>161600</v>
      </c>
      <c r="BW42">
        <v>2204361</v>
      </c>
      <c r="BX42">
        <v>3560041</v>
      </c>
      <c r="BY42">
        <v>9230504</v>
      </c>
      <c r="BZ42">
        <v>0</v>
      </c>
      <c r="CA42">
        <v>3042</v>
      </c>
      <c r="CB42">
        <v>0</v>
      </c>
      <c r="CC42">
        <v>394562</v>
      </c>
      <c r="CD42">
        <v>58703</v>
      </c>
      <c r="CE42">
        <v>15451213</v>
      </c>
      <c r="CF42">
        <v>16697596</v>
      </c>
      <c r="CG42">
        <v>9167</v>
      </c>
      <c r="CH42">
        <v>44</v>
      </c>
      <c r="CI42">
        <v>0</v>
      </c>
      <c r="CJ42">
        <v>0</v>
      </c>
      <c r="CK42">
        <v>0</v>
      </c>
      <c r="CL42">
        <v>0</v>
      </c>
      <c r="CM42">
        <v>44</v>
      </c>
      <c r="CN42">
        <v>364</v>
      </c>
      <c r="CO42">
        <v>112634</v>
      </c>
      <c r="CP42">
        <v>23088</v>
      </c>
      <c r="CQ42">
        <v>136086</v>
      </c>
      <c r="CR42">
        <v>148593</v>
      </c>
      <c r="CS42">
        <v>16368</v>
      </c>
      <c r="CT42">
        <v>164961</v>
      </c>
      <c r="CU42">
        <v>17007854</v>
      </c>
      <c r="CV42">
        <v>0</v>
      </c>
      <c r="CW42">
        <v>0</v>
      </c>
      <c r="CX42">
        <v>0</v>
      </c>
      <c r="CY42">
        <v>0</v>
      </c>
      <c r="CZ42">
        <v>1796402</v>
      </c>
      <c r="DA42">
        <v>1796402</v>
      </c>
      <c r="DB42">
        <v>0</v>
      </c>
      <c r="DC42">
        <v>0</v>
      </c>
      <c r="DD42">
        <v>0</v>
      </c>
      <c r="DE42">
        <v>0</v>
      </c>
      <c r="DF42">
        <v>12564306</v>
      </c>
      <c r="DG42">
        <v>1215209</v>
      </c>
      <c r="DH42">
        <v>1669405</v>
      </c>
      <c r="DI42">
        <v>0</v>
      </c>
      <c r="DJ42">
        <v>338033</v>
      </c>
      <c r="DK42">
        <v>15110887</v>
      </c>
      <c r="DL42">
        <v>5</v>
      </c>
      <c r="DM42">
        <v>0</v>
      </c>
      <c r="DN42">
        <v>5</v>
      </c>
      <c r="DO42">
        <v>0</v>
      </c>
      <c r="DP42">
        <v>0</v>
      </c>
      <c r="DQ42">
        <v>0</v>
      </c>
      <c r="DR42">
        <v>1400</v>
      </c>
      <c r="DS42">
        <v>0</v>
      </c>
      <c r="DT42">
        <v>15112292</v>
      </c>
      <c r="DU42">
        <v>9167</v>
      </c>
      <c r="DV42">
        <v>0</v>
      </c>
      <c r="DW42">
        <v>9167</v>
      </c>
      <c r="DX42">
        <v>7898</v>
      </c>
      <c r="DY42">
        <v>0</v>
      </c>
      <c r="DZ42">
        <v>0</v>
      </c>
      <c r="EA42">
        <v>0</v>
      </c>
      <c r="EB42">
        <v>7898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64462</v>
      </c>
      <c r="EM42">
        <v>0</v>
      </c>
      <c r="EN42">
        <v>64462</v>
      </c>
      <c r="EO42">
        <v>17633</v>
      </c>
      <c r="EP42">
        <v>17007854</v>
      </c>
    </row>
    <row r="43" spans="1:146">
      <c r="A43">
        <v>70857</v>
      </c>
      <c r="B43">
        <v>200412</v>
      </c>
      <c r="C43">
        <v>1575188</v>
      </c>
      <c r="D43">
        <v>-1391</v>
      </c>
      <c r="E43">
        <v>1573797</v>
      </c>
      <c r="F43">
        <v>190827</v>
      </c>
      <c r="G43">
        <v>54114</v>
      </c>
      <c r="H43">
        <v>77485</v>
      </c>
      <c r="I43">
        <v>1276678</v>
      </c>
      <c r="J43">
        <v>231347</v>
      </c>
      <c r="K43">
        <v>1830451</v>
      </c>
      <c r="L43">
        <v>3442718</v>
      </c>
      <c r="M43">
        <v>-803360</v>
      </c>
      <c r="N43">
        <v>0</v>
      </c>
      <c r="O43">
        <v>1700</v>
      </c>
      <c r="P43">
        <v>0</v>
      </c>
      <c r="Q43">
        <v>-801660</v>
      </c>
      <c r="R43">
        <v>-2580200</v>
      </c>
      <c r="S43">
        <v>0</v>
      </c>
      <c r="T43">
        <v>-2580200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-54169</v>
      </c>
      <c r="AB43">
        <v>0</v>
      </c>
      <c r="AC43">
        <v>-54169</v>
      </c>
      <c r="AD43">
        <v>-72211</v>
      </c>
      <c r="AE43">
        <v>-142</v>
      </c>
      <c r="AF43">
        <v>0</v>
      </c>
      <c r="AG43">
        <v>-72353</v>
      </c>
      <c r="AH43">
        <v>0</v>
      </c>
      <c r="AI43">
        <v>-139664</v>
      </c>
      <c r="AJ43">
        <v>-643741</v>
      </c>
      <c r="AK43">
        <v>-771529</v>
      </c>
      <c r="AL43">
        <v>1783650</v>
      </c>
      <c r="AM43">
        <v>0</v>
      </c>
      <c r="AN43">
        <v>771529</v>
      </c>
      <c r="AO43">
        <v>267</v>
      </c>
      <c r="AP43">
        <v>-4</v>
      </c>
      <c r="AQ43">
        <v>2555442</v>
      </c>
      <c r="AR43">
        <v>0</v>
      </c>
      <c r="AS43">
        <v>0</v>
      </c>
      <c r="AT43">
        <v>2555442</v>
      </c>
      <c r="AU43">
        <v>0</v>
      </c>
      <c r="AV43">
        <v>2555442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2349195</v>
      </c>
      <c r="BR43">
        <v>783265</v>
      </c>
      <c r="BS43">
        <v>0</v>
      </c>
      <c r="BT43">
        <v>635695</v>
      </c>
      <c r="BU43">
        <v>0</v>
      </c>
      <c r="BV43">
        <v>1418960</v>
      </c>
      <c r="BW43">
        <v>10710082</v>
      </c>
      <c r="BX43">
        <v>2312622</v>
      </c>
      <c r="BY43">
        <v>18523013</v>
      </c>
      <c r="BZ43">
        <v>0</v>
      </c>
      <c r="CA43">
        <v>25470</v>
      </c>
      <c r="CB43">
        <v>43490</v>
      </c>
      <c r="CC43">
        <v>0</v>
      </c>
      <c r="CD43">
        <v>2754656</v>
      </c>
      <c r="CE43">
        <v>34369333</v>
      </c>
      <c r="CF43">
        <v>38137488</v>
      </c>
      <c r="CG43">
        <v>0</v>
      </c>
      <c r="CH43">
        <v>73448</v>
      </c>
      <c r="CI43">
        <v>0</v>
      </c>
      <c r="CJ43">
        <v>652277</v>
      </c>
      <c r="CK43">
        <v>62065</v>
      </c>
      <c r="CL43">
        <v>19948</v>
      </c>
      <c r="CM43">
        <v>807738</v>
      </c>
      <c r="CN43">
        <v>11</v>
      </c>
      <c r="CO43">
        <v>114948</v>
      </c>
      <c r="CP43">
        <v>0</v>
      </c>
      <c r="CQ43">
        <v>114959</v>
      </c>
      <c r="CR43">
        <v>350875</v>
      </c>
      <c r="CS43">
        <v>288743</v>
      </c>
      <c r="CT43">
        <v>639618</v>
      </c>
      <c r="CU43">
        <v>39699803</v>
      </c>
      <c r="CV43">
        <v>0</v>
      </c>
      <c r="CW43">
        <v>0</v>
      </c>
      <c r="CX43">
        <v>0</v>
      </c>
      <c r="CY43">
        <v>0</v>
      </c>
      <c r="CZ43">
        <v>7724314</v>
      </c>
      <c r="DA43">
        <v>7724314</v>
      </c>
      <c r="DB43">
        <v>0</v>
      </c>
      <c r="DC43">
        <v>0</v>
      </c>
      <c r="DD43">
        <v>0</v>
      </c>
      <c r="DE43">
        <v>0</v>
      </c>
      <c r="DF43">
        <v>24653200</v>
      </c>
      <c r="DG43">
        <v>5730400</v>
      </c>
      <c r="DH43">
        <v>1364500</v>
      </c>
      <c r="DI43">
        <v>0</v>
      </c>
      <c r="DJ43">
        <v>0</v>
      </c>
      <c r="DK43">
        <v>31748100</v>
      </c>
      <c r="DL43">
        <v>4700</v>
      </c>
      <c r="DM43">
        <v>0</v>
      </c>
      <c r="DN43">
        <v>4700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31752800</v>
      </c>
      <c r="DU43">
        <v>0</v>
      </c>
      <c r="DV43">
        <v>0</v>
      </c>
      <c r="DW43">
        <v>0</v>
      </c>
      <c r="DX43">
        <v>18537</v>
      </c>
      <c r="DY43">
        <v>0</v>
      </c>
      <c r="DZ43">
        <v>0</v>
      </c>
      <c r="EA43">
        <v>13750</v>
      </c>
      <c r="EB43">
        <v>32287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445</v>
      </c>
      <c r="EI43">
        <v>0</v>
      </c>
      <c r="EJ43">
        <v>0</v>
      </c>
      <c r="EK43">
        <v>0</v>
      </c>
      <c r="EL43">
        <v>188750</v>
      </c>
      <c r="EM43">
        <v>0</v>
      </c>
      <c r="EN43">
        <v>189195</v>
      </c>
      <c r="EO43">
        <v>1207</v>
      </c>
      <c r="EP43">
        <v>39699803</v>
      </c>
    </row>
    <row r="44" spans="1:146">
      <c r="A44">
        <v>70858</v>
      </c>
      <c r="B44">
        <v>200412</v>
      </c>
      <c r="C44">
        <v>203851</v>
      </c>
      <c r="D44">
        <v>-555</v>
      </c>
      <c r="E44">
        <v>203296</v>
      </c>
      <c r="F44">
        <v>17790</v>
      </c>
      <c r="G44">
        <v>0</v>
      </c>
      <c r="H44">
        <v>5680</v>
      </c>
      <c r="I44">
        <v>136040</v>
      </c>
      <c r="J44">
        <v>20810</v>
      </c>
      <c r="K44">
        <v>180320</v>
      </c>
      <c r="L44">
        <v>283459</v>
      </c>
      <c r="M44">
        <v>-64841</v>
      </c>
      <c r="N44">
        <v>0</v>
      </c>
      <c r="O44">
        <v>500</v>
      </c>
      <c r="P44">
        <v>0</v>
      </c>
      <c r="Q44">
        <v>-64341</v>
      </c>
      <c r="R44">
        <v>-312200</v>
      </c>
      <c r="S44">
        <v>0</v>
      </c>
      <c r="T44">
        <v>-312200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-8998</v>
      </c>
      <c r="AB44">
        <v>0</v>
      </c>
      <c r="AC44">
        <v>-8998</v>
      </c>
      <c r="AD44">
        <v>-6241</v>
      </c>
      <c r="AE44">
        <v>-149</v>
      </c>
      <c r="AF44">
        <v>0</v>
      </c>
      <c r="AG44">
        <v>-6390</v>
      </c>
      <c r="AH44">
        <v>0</v>
      </c>
      <c r="AI44">
        <v>-9480</v>
      </c>
      <c r="AJ44">
        <v>-59694</v>
      </c>
      <c r="AK44">
        <v>-57207</v>
      </c>
      <c r="AL44">
        <v>148765</v>
      </c>
      <c r="AM44">
        <v>0</v>
      </c>
      <c r="AN44">
        <v>57207</v>
      </c>
      <c r="AO44">
        <v>54</v>
      </c>
      <c r="AP44">
        <v>-6</v>
      </c>
      <c r="AQ44">
        <v>206020</v>
      </c>
      <c r="AR44">
        <v>0</v>
      </c>
      <c r="AS44">
        <v>0</v>
      </c>
      <c r="AT44">
        <v>206020</v>
      </c>
      <c r="AU44">
        <v>0</v>
      </c>
      <c r="AV44">
        <v>206020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143660</v>
      </c>
      <c r="BR44">
        <v>56562</v>
      </c>
      <c r="BS44">
        <v>0</v>
      </c>
      <c r="BT44">
        <v>0</v>
      </c>
      <c r="BU44">
        <v>0</v>
      </c>
      <c r="BV44">
        <v>56562</v>
      </c>
      <c r="BW44">
        <v>860565</v>
      </c>
      <c r="BX44">
        <v>193874</v>
      </c>
      <c r="BY44">
        <v>1965057</v>
      </c>
      <c r="BZ44">
        <v>0</v>
      </c>
      <c r="CA44">
        <v>2327</v>
      </c>
      <c r="CB44">
        <v>2635</v>
      </c>
      <c r="CC44">
        <v>0</v>
      </c>
      <c r="CD44">
        <v>237399</v>
      </c>
      <c r="CE44">
        <v>3261857</v>
      </c>
      <c r="CF44">
        <v>3462079</v>
      </c>
      <c r="CG44">
        <v>0</v>
      </c>
      <c r="CH44">
        <v>33598</v>
      </c>
      <c r="CI44">
        <v>47957</v>
      </c>
      <c r="CJ44">
        <v>0</v>
      </c>
      <c r="CK44">
        <v>0</v>
      </c>
      <c r="CL44">
        <v>29076</v>
      </c>
      <c r="CM44">
        <v>110631</v>
      </c>
      <c r="CN44">
        <v>0</v>
      </c>
      <c r="CO44">
        <v>44058</v>
      </c>
      <c r="CP44">
        <v>0</v>
      </c>
      <c r="CQ44">
        <v>44058</v>
      </c>
      <c r="CR44">
        <v>36445</v>
      </c>
      <c r="CS44">
        <v>38783</v>
      </c>
      <c r="CT44">
        <v>75228</v>
      </c>
      <c r="CU44">
        <v>3691996</v>
      </c>
      <c r="CV44">
        <v>0</v>
      </c>
      <c r="CW44">
        <v>0</v>
      </c>
      <c r="CX44">
        <v>0</v>
      </c>
      <c r="CY44">
        <v>0</v>
      </c>
      <c r="CZ44">
        <v>606412</v>
      </c>
      <c r="DA44">
        <v>606412</v>
      </c>
      <c r="DB44">
        <v>0</v>
      </c>
      <c r="DC44">
        <v>0</v>
      </c>
      <c r="DD44">
        <v>0</v>
      </c>
      <c r="DE44">
        <v>0</v>
      </c>
      <c r="DF44">
        <v>1822100</v>
      </c>
      <c r="DG44">
        <v>997800</v>
      </c>
      <c r="DH44">
        <v>247900</v>
      </c>
      <c r="DI44">
        <v>0</v>
      </c>
      <c r="DJ44">
        <v>0</v>
      </c>
      <c r="DK44">
        <v>3067800</v>
      </c>
      <c r="DL44">
        <v>800</v>
      </c>
      <c r="DM44">
        <v>0</v>
      </c>
      <c r="DN44">
        <v>800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3068600</v>
      </c>
      <c r="DU44">
        <v>0</v>
      </c>
      <c r="DV44">
        <v>0</v>
      </c>
      <c r="DW44">
        <v>0</v>
      </c>
      <c r="DX44">
        <v>1754</v>
      </c>
      <c r="DY44">
        <v>0</v>
      </c>
      <c r="DZ44">
        <v>0</v>
      </c>
      <c r="EA44">
        <v>580</v>
      </c>
      <c r="EB44">
        <v>2334</v>
      </c>
      <c r="EC44">
        <v>0</v>
      </c>
      <c r="ED44">
        <v>874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13727</v>
      </c>
      <c r="EM44">
        <v>0</v>
      </c>
      <c r="EN44">
        <v>14601</v>
      </c>
      <c r="EO44">
        <v>49</v>
      </c>
      <c r="EP44">
        <v>3691996</v>
      </c>
    </row>
    <row r="45" spans="1:146">
      <c r="A45">
        <v>70911</v>
      </c>
      <c r="B45">
        <v>200412</v>
      </c>
      <c r="C45">
        <v>135597</v>
      </c>
      <c r="D45">
        <v>0</v>
      </c>
      <c r="E45">
        <v>135597</v>
      </c>
      <c r="F45">
        <v>46782</v>
      </c>
      <c r="G45">
        <v>0</v>
      </c>
      <c r="H45">
        <v>11607</v>
      </c>
      <c r="I45">
        <v>157787</v>
      </c>
      <c r="J45">
        <v>-16652</v>
      </c>
      <c r="K45">
        <v>199524</v>
      </c>
      <c r="L45">
        <v>869759</v>
      </c>
      <c r="M45">
        <v>-77143</v>
      </c>
      <c r="N45">
        <v>0</v>
      </c>
      <c r="O45">
        <v>0</v>
      </c>
      <c r="P45">
        <v>0</v>
      </c>
      <c r="Q45">
        <v>-77143</v>
      </c>
      <c r="R45">
        <v>-647769</v>
      </c>
      <c r="S45">
        <v>0</v>
      </c>
      <c r="T45">
        <v>-647769</v>
      </c>
      <c r="U45">
        <v>-5668</v>
      </c>
      <c r="V45">
        <v>0</v>
      </c>
      <c r="W45">
        <v>0</v>
      </c>
      <c r="X45">
        <v>-5668</v>
      </c>
      <c r="Y45">
        <v>0</v>
      </c>
      <c r="Z45">
        <v>0</v>
      </c>
      <c r="AA45">
        <v>-6145</v>
      </c>
      <c r="AB45">
        <v>0</v>
      </c>
      <c r="AC45">
        <v>-6145</v>
      </c>
      <c r="AD45">
        <v>-7799</v>
      </c>
      <c r="AE45">
        <v>-233</v>
      </c>
      <c r="AF45">
        <v>0</v>
      </c>
      <c r="AG45">
        <v>-8032</v>
      </c>
      <c r="AH45">
        <v>0</v>
      </c>
      <c r="AI45">
        <v>-24658</v>
      </c>
      <c r="AJ45">
        <v>-138292</v>
      </c>
      <c r="AK45">
        <v>-134698</v>
      </c>
      <c r="AL45">
        <v>162475</v>
      </c>
      <c r="AM45">
        <v>0</v>
      </c>
      <c r="AN45">
        <v>134698</v>
      </c>
      <c r="AO45">
        <v>9770</v>
      </c>
      <c r="AP45">
        <v>0</v>
      </c>
      <c r="AQ45">
        <v>306943</v>
      </c>
      <c r="AR45">
        <v>0</v>
      </c>
      <c r="AS45">
        <v>0</v>
      </c>
      <c r="AT45">
        <v>306943</v>
      </c>
      <c r="AU45">
        <v>0</v>
      </c>
      <c r="AV45">
        <v>306943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350499</v>
      </c>
      <c r="BR45">
        <v>322478</v>
      </c>
      <c r="BS45">
        <v>0</v>
      </c>
      <c r="BT45">
        <v>0</v>
      </c>
      <c r="BU45">
        <v>0</v>
      </c>
      <c r="BV45">
        <v>322478</v>
      </c>
      <c r="BW45">
        <v>25756</v>
      </c>
      <c r="BX45">
        <v>5031937</v>
      </c>
      <c r="BY45">
        <v>223537</v>
      </c>
      <c r="BZ45">
        <v>0</v>
      </c>
      <c r="CA45">
        <v>2394</v>
      </c>
      <c r="CB45">
        <v>0</v>
      </c>
      <c r="CC45">
        <v>17759</v>
      </c>
      <c r="CD45">
        <v>573773</v>
      </c>
      <c r="CE45">
        <v>5875156</v>
      </c>
      <c r="CF45">
        <v>6548133</v>
      </c>
      <c r="CG45">
        <v>0</v>
      </c>
      <c r="CH45">
        <v>11179</v>
      </c>
      <c r="CI45">
        <v>0</v>
      </c>
      <c r="CJ45">
        <v>0</v>
      </c>
      <c r="CK45">
        <v>0</v>
      </c>
      <c r="CL45">
        <v>2174</v>
      </c>
      <c r="CM45">
        <v>13353</v>
      </c>
      <c r="CN45">
        <v>0</v>
      </c>
      <c r="CO45">
        <v>0</v>
      </c>
      <c r="CP45">
        <v>0</v>
      </c>
      <c r="CQ45">
        <v>0</v>
      </c>
      <c r="CR45">
        <v>2575</v>
      </c>
      <c r="CS45">
        <v>5074</v>
      </c>
      <c r="CT45">
        <v>7649</v>
      </c>
      <c r="CU45">
        <v>6569135</v>
      </c>
      <c r="CV45">
        <v>0</v>
      </c>
      <c r="CW45">
        <v>0</v>
      </c>
      <c r="CX45">
        <v>225327</v>
      </c>
      <c r="CY45">
        <v>225327</v>
      </c>
      <c r="CZ45">
        <v>833842</v>
      </c>
      <c r="DA45">
        <v>1059169</v>
      </c>
      <c r="DB45">
        <v>0</v>
      </c>
      <c r="DC45">
        <v>0</v>
      </c>
      <c r="DD45">
        <v>0</v>
      </c>
      <c r="DE45">
        <v>0</v>
      </c>
      <c r="DF45">
        <v>4868264</v>
      </c>
      <c r="DG45">
        <v>404193</v>
      </c>
      <c r="DH45">
        <v>182053</v>
      </c>
      <c r="DI45">
        <v>0</v>
      </c>
      <c r="DJ45">
        <v>0</v>
      </c>
      <c r="DK45">
        <v>5454510</v>
      </c>
      <c r="DL45">
        <v>0</v>
      </c>
      <c r="DM45">
        <v>0</v>
      </c>
      <c r="DN45">
        <v>0</v>
      </c>
      <c r="DO45">
        <v>2906</v>
      </c>
      <c r="DP45">
        <v>0</v>
      </c>
      <c r="DQ45">
        <v>0</v>
      </c>
      <c r="DR45">
        <v>0</v>
      </c>
      <c r="DS45">
        <v>0</v>
      </c>
      <c r="DT45">
        <v>5457416</v>
      </c>
      <c r="DU45">
        <v>0</v>
      </c>
      <c r="DV45">
        <v>0</v>
      </c>
      <c r="DW45">
        <v>0</v>
      </c>
      <c r="DX45">
        <v>1534</v>
      </c>
      <c r="DY45">
        <v>0</v>
      </c>
      <c r="DZ45">
        <v>0</v>
      </c>
      <c r="EA45">
        <v>0</v>
      </c>
      <c r="EB45">
        <v>1534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51016</v>
      </c>
      <c r="EM45">
        <v>0</v>
      </c>
      <c r="EN45">
        <v>51016</v>
      </c>
      <c r="EO45">
        <v>0</v>
      </c>
      <c r="EP45">
        <v>6569135</v>
      </c>
    </row>
    <row r="46" spans="1:146">
      <c r="A46">
        <v>70912</v>
      </c>
      <c r="B46">
        <v>200412</v>
      </c>
      <c r="C46">
        <v>0</v>
      </c>
      <c r="D46">
        <v>-59</v>
      </c>
      <c r="E46">
        <v>-59</v>
      </c>
      <c r="F46">
        <v>147964</v>
      </c>
      <c r="G46">
        <v>133189</v>
      </c>
      <c r="H46">
        <v>38494</v>
      </c>
      <c r="I46">
        <v>551241</v>
      </c>
      <c r="J46">
        <v>120325</v>
      </c>
      <c r="K46">
        <v>991213</v>
      </c>
      <c r="L46">
        <v>1301021</v>
      </c>
      <c r="M46">
        <v>-579716</v>
      </c>
      <c r="N46">
        <v>0</v>
      </c>
      <c r="O46">
        <v>-216</v>
      </c>
      <c r="P46">
        <v>0</v>
      </c>
      <c r="Q46">
        <v>-579932</v>
      </c>
      <c r="R46">
        <v>-629530</v>
      </c>
      <c r="S46">
        <v>0</v>
      </c>
      <c r="T46">
        <v>-629530</v>
      </c>
      <c r="U46">
        <v>-108866</v>
      </c>
      <c r="V46">
        <v>-396025</v>
      </c>
      <c r="W46">
        <v>-36150</v>
      </c>
      <c r="X46">
        <v>-541041</v>
      </c>
      <c r="Y46">
        <v>0</v>
      </c>
      <c r="Z46">
        <v>0</v>
      </c>
      <c r="AA46">
        <v>-21716</v>
      </c>
      <c r="AB46">
        <v>0</v>
      </c>
      <c r="AC46">
        <v>-21716</v>
      </c>
      <c r="AD46">
        <v>-27405</v>
      </c>
      <c r="AE46">
        <v>-944</v>
      </c>
      <c r="AF46">
        <v>0</v>
      </c>
      <c r="AG46">
        <v>-28349</v>
      </c>
      <c r="AH46">
        <v>0</v>
      </c>
      <c r="AI46">
        <v>43598</v>
      </c>
      <c r="AJ46">
        <v>-289118</v>
      </c>
      <c r="AK46">
        <v>-229186</v>
      </c>
      <c r="AL46">
        <v>16901</v>
      </c>
      <c r="AM46">
        <v>0</v>
      </c>
      <c r="AN46">
        <v>229186</v>
      </c>
      <c r="AO46">
        <v>0</v>
      </c>
      <c r="AP46">
        <v>0</v>
      </c>
      <c r="AQ46">
        <v>246087</v>
      </c>
      <c r="AR46">
        <v>0</v>
      </c>
      <c r="AS46">
        <v>0</v>
      </c>
      <c r="AT46">
        <v>246087</v>
      </c>
      <c r="AU46">
        <v>0</v>
      </c>
      <c r="AV46">
        <v>246087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1285963</v>
      </c>
      <c r="BR46">
        <v>1573602</v>
      </c>
      <c r="BS46">
        <v>0</v>
      </c>
      <c r="BT46">
        <v>1706336</v>
      </c>
      <c r="BU46">
        <v>0</v>
      </c>
      <c r="BV46">
        <v>3279938</v>
      </c>
      <c r="BW46">
        <v>382757</v>
      </c>
      <c r="BX46">
        <v>2877016</v>
      </c>
      <c r="BY46">
        <v>9339456</v>
      </c>
      <c r="BZ46">
        <v>0</v>
      </c>
      <c r="CA46">
        <v>18950</v>
      </c>
      <c r="CB46">
        <v>10540</v>
      </c>
      <c r="CC46">
        <v>0</v>
      </c>
      <c r="CD46">
        <v>1231527</v>
      </c>
      <c r="CE46">
        <v>13860246</v>
      </c>
      <c r="CF46">
        <v>18426147</v>
      </c>
      <c r="CG46">
        <v>0</v>
      </c>
      <c r="CH46">
        <v>0</v>
      </c>
      <c r="CI46">
        <v>0</v>
      </c>
      <c r="CJ46">
        <v>164</v>
      </c>
      <c r="CK46">
        <v>0</v>
      </c>
      <c r="CL46">
        <v>17078</v>
      </c>
      <c r="CM46">
        <v>17242</v>
      </c>
      <c r="CN46">
        <v>12561</v>
      </c>
      <c r="CO46">
        <v>3655</v>
      </c>
      <c r="CP46">
        <v>0</v>
      </c>
      <c r="CQ46">
        <v>16216</v>
      </c>
      <c r="CR46">
        <v>151516</v>
      </c>
      <c r="CS46">
        <v>40563</v>
      </c>
      <c r="CT46">
        <v>192079</v>
      </c>
      <c r="CU46">
        <v>18651684</v>
      </c>
      <c r="CV46">
        <v>0</v>
      </c>
      <c r="CW46">
        <v>0</v>
      </c>
      <c r="CX46">
        <v>0</v>
      </c>
      <c r="CY46">
        <v>0</v>
      </c>
      <c r="CZ46">
        <v>2147921</v>
      </c>
      <c r="DA46">
        <v>2147921</v>
      </c>
      <c r="DB46">
        <v>0</v>
      </c>
      <c r="DC46">
        <v>0</v>
      </c>
      <c r="DD46">
        <v>0</v>
      </c>
      <c r="DE46">
        <v>0</v>
      </c>
      <c r="DF46">
        <v>15191124</v>
      </c>
      <c r="DG46">
        <v>0</v>
      </c>
      <c r="DH46">
        <v>130</v>
      </c>
      <c r="DI46">
        <v>0</v>
      </c>
      <c r="DJ46">
        <v>0</v>
      </c>
      <c r="DK46">
        <v>15191254</v>
      </c>
      <c r="DL46">
        <v>14244</v>
      </c>
      <c r="DM46">
        <v>0</v>
      </c>
      <c r="DN46">
        <v>14244</v>
      </c>
      <c r="DO46">
        <v>759764</v>
      </c>
      <c r="DP46">
        <v>0</v>
      </c>
      <c r="DQ46">
        <v>0</v>
      </c>
      <c r="DR46">
        <v>0</v>
      </c>
      <c r="DS46">
        <v>428050</v>
      </c>
      <c r="DT46">
        <v>16393312</v>
      </c>
      <c r="DU46">
        <v>0</v>
      </c>
      <c r="DV46">
        <v>0</v>
      </c>
      <c r="DW46">
        <v>0</v>
      </c>
      <c r="DX46">
        <v>8956</v>
      </c>
      <c r="DY46">
        <v>0</v>
      </c>
      <c r="DZ46">
        <v>0</v>
      </c>
      <c r="EA46">
        <v>600</v>
      </c>
      <c r="EB46">
        <v>9556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100895</v>
      </c>
      <c r="EM46">
        <v>0</v>
      </c>
      <c r="EN46">
        <v>100895</v>
      </c>
      <c r="EO46">
        <v>0</v>
      </c>
      <c r="EP46">
        <v>18651684</v>
      </c>
    </row>
    <row r="47" spans="1:146">
      <c r="A47">
        <v>70913</v>
      </c>
      <c r="B47">
        <v>200412</v>
      </c>
      <c r="C47">
        <v>184972</v>
      </c>
      <c r="D47">
        <v>-439</v>
      </c>
      <c r="E47">
        <v>184533</v>
      </c>
      <c r="F47">
        <v>29662</v>
      </c>
      <c r="G47">
        <v>0</v>
      </c>
      <c r="H47">
        <v>13420</v>
      </c>
      <c r="I47">
        <v>271783</v>
      </c>
      <c r="J47">
        <v>48366</v>
      </c>
      <c r="K47">
        <v>363231</v>
      </c>
      <c r="L47">
        <v>562195</v>
      </c>
      <c r="M47">
        <v>-89919</v>
      </c>
      <c r="N47">
        <v>0</v>
      </c>
      <c r="O47">
        <v>-200</v>
      </c>
      <c r="P47">
        <v>0</v>
      </c>
      <c r="Q47">
        <v>-90119</v>
      </c>
      <c r="R47">
        <v>-473400</v>
      </c>
      <c r="S47">
        <v>0</v>
      </c>
      <c r="T47">
        <v>-473400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-6623</v>
      </c>
      <c r="AB47">
        <v>0</v>
      </c>
      <c r="AC47">
        <v>-6623</v>
      </c>
      <c r="AD47">
        <v>-14054</v>
      </c>
      <c r="AE47">
        <v>-8</v>
      </c>
      <c r="AF47">
        <v>0</v>
      </c>
      <c r="AG47">
        <v>-14062</v>
      </c>
      <c r="AH47">
        <v>0</v>
      </c>
      <c r="AI47">
        <v>-26187</v>
      </c>
      <c r="AJ47">
        <v>-113727</v>
      </c>
      <c r="AK47">
        <v>-132798</v>
      </c>
      <c r="AL47">
        <v>253043</v>
      </c>
      <c r="AM47">
        <v>0</v>
      </c>
      <c r="AN47">
        <v>132798</v>
      </c>
      <c r="AO47">
        <v>24</v>
      </c>
      <c r="AP47">
        <v>-2</v>
      </c>
      <c r="AQ47">
        <v>385863</v>
      </c>
      <c r="AR47">
        <v>0</v>
      </c>
      <c r="AS47">
        <v>0</v>
      </c>
      <c r="AT47">
        <v>385863</v>
      </c>
      <c r="AU47">
        <v>0</v>
      </c>
      <c r="AV47">
        <v>385863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325326</v>
      </c>
      <c r="BR47">
        <v>101297</v>
      </c>
      <c r="BS47">
        <v>0</v>
      </c>
      <c r="BT47">
        <v>0</v>
      </c>
      <c r="BU47">
        <v>0</v>
      </c>
      <c r="BV47">
        <v>101297</v>
      </c>
      <c r="BW47">
        <v>2228958</v>
      </c>
      <c r="BX47">
        <v>404179</v>
      </c>
      <c r="BY47">
        <v>3617841</v>
      </c>
      <c r="BZ47">
        <v>0</v>
      </c>
      <c r="CA47">
        <v>4552</v>
      </c>
      <c r="CB47">
        <v>6932</v>
      </c>
      <c r="CC47">
        <v>0</v>
      </c>
      <c r="CD47">
        <v>391011</v>
      </c>
      <c r="CE47">
        <v>6653473</v>
      </c>
      <c r="CF47">
        <v>7080096</v>
      </c>
      <c r="CG47">
        <v>0</v>
      </c>
      <c r="CH47">
        <v>11868</v>
      </c>
      <c r="CI47">
        <v>0</v>
      </c>
      <c r="CJ47">
        <v>73304</v>
      </c>
      <c r="CK47">
        <v>0</v>
      </c>
      <c r="CL47">
        <v>11613</v>
      </c>
      <c r="CM47">
        <v>96785</v>
      </c>
      <c r="CN47">
        <v>0</v>
      </c>
      <c r="CO47">
        <v>19204</v>
      </c>
      <c r="CP47">
        <v>0</v>
      </c>
      <c r="CQ47">
        <v>19204</v>
      </c>
      <c r="CR47">
        <v>69880</v>
      </c>
      <c r="CS47">
        <v>40463</v>
      </c>
      <c r="CT47">
        <v>110343</v>
      </c>
      <c r="CU47">
        <v>7306428</v>
      </c>
      <c r="CV47">
        <v>0</v>
      </c>
      <c r="CW47">
        <v>0</v>
      </c>
      <c r="CX47">
        <v>0</v>
      </c>
      <c r="CY47">
        <v>0</v>
      </c>
      <c r="CZ47">
        <v>1372464</v>
      </c>
      <c r="DA47">
        <v>1372464</v>
      </c>
      <c r="DB47">
        <v>0</v>
      </c>
      <c r="DC47">
        <v>0</v>
      </c>
      <c r="DD47">
        <v>0</v>
      </c>
      <c r="DE47">
        <v>0</v>
      </c>
      <c r="DF47">
        <v>5151300</v>
      </c>
      <c r="DG47">
        <v>578200</v>
      </c>
      <c r="DH47">
        <v>179500</v>
      </c>
      <c r="DI47">
        <v>0</v>
      </c>
      <c r="DJ47">
        <v>0</v>
      </c>
      <c r="DK47">
        <v>5909000</v>
      </c>
      <c r="DL47">
        <v>400</v>
      </c>
      <c r="DM47">
        <v>0</v>
      </c>
      <c r="DN47">
        <v>400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5909400</v>
      </c>
      <c r="DU47">
        <v>0</v>
      </c>
      <c r="DV47">
        <v>0</v>
      </c>
      <c r="DW47">
        <v>0</v>
      </c>
      <c r="DX47">
        <v>3455</v>
      </c>
      <c r="DY47">
        <v>0</v>
      </c>
      <c r="DZ47">
        <v>0</v>
      </c>
      <c r="EA47">
        <v>832</v>
      </c>
      <c r="EB47">
        <v>4287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20245</v>
      </c>
      <c r="EM47">
        <v>0</v>
      </c>
      <c r="EN47">
        <v>20245</v>
      </c>
      <c r="EO47">
        <v>32</v>
      </c>
      <c r="EP47">
        <v>7306428</v>
      </c>
    </row>
    <row r="48" spans="1:146">
      <c r="A48">
        <v>70927</v>
      </c>
      <c r="B48">
        <v>200412</v>
      </c>
      <c r="C48">
        <v>41776</v>
      </c>
      <c r="D48">
        <v>-416</v>
      </c>
      <c r="E48">
        <v>41360</v>
      </c>
      <c r="F48">
        <v>7208</v>
      </c>
      <c r="G48">
        <v>0</v>
      </c>
      <c r="H48">
        <v>1524</v>
      </c>
      <c r="I48">
        <v>40278</v>
      </c>
      <c r="J48">
        <v>5616</v>
      </c>
      <c r="K48">
        <v>54626</v>
      </c>
      <c r="L48">
        <v>86294</v>
      </c>
      <c r="M48">
        <v>-17674</v>
      </c>
      <c r="N48">
        <v>0</v>
      </c>
      <c r="O48">
        <v>200</v>
      </c>
      <c r="P48">
        <v>0</v>
      </c>
      <c r="Q48">
        <v>-17474</v>
      </c>
      <c r="R48">
        <v>-79000</v>
      </c>
      <c r="S48">
        <v>0</v>
      </c>
      <c r="T48">
        <v>-79000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-1444</v>
      </c>
      <c r="AB48">
        <v>0</v>
      </c>
      <c r="AC48">
        <v>-1444</v>
      </c>
      <c r="AD48">
        <v>-1841</v>
      </c>
      <c r="AE48">
        <v>-2</v>
      </c>
      <c r="AF48">
        <v>0</v>
      </c>
      <c r="AG48">
        <v>-1843</v>
      </c>
      <c r="AH48">
        <v>0</v>
      </c>
      <c r="AI48">
        <v>-3088</v>
      </c>
      <c r="AJ48">
        <v>-17971</v>
      </c>
      <c r="AK48">
        <v>-16158</v>
      </c>
      <c r="AL48">
        <v>45302</v>
      </c>
      <c r="AM48">
        <v>0</v>
      </c>
      <c r="AN48">
        <v>16158</v>
      </c>
      <c r="AO48">
        <v>79</v>
      </c>
      <c r="AP48">
        <v>-5</v>
      </c>
      <c r="AQ48">
        <v>61534</v>
      </c>
      <c r="AR48">
        <v>0</v>
      </c>
      <c r="AS48">
        <v>0</v>
      </c>
      <c r="AT48">
        <v>61534</v>
      </c>
      <c r="AU48">
        <v>0</v>
      </c>
      <c r="AV48">
        <v>61534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40840</v>
      </c>
      <c r="BR48">
        <v>29467</v>
      </c>
      <c r="BS48">
        <v>0</v>
      </c>
      <c r="BT48">
        <v>0</v>
      </c>
      <c r="BU48">
        <v>0</v>
      </c>
      <c r="BV48">
        <v>29467</v>
      </c>
      <c r="BW48">
        <v>250124</v>
      </c>
      <c r="BX48">
        <v>54550</v>
      </c>
      <c r="BY48">
        <v>562408</v>
      </c>
      <c r="BZ48">
        <v>0</v>
      </c>
      <c r="CA48">
        <v>956</v>
      </c>
      <c r="CB48">
        <v>1160</v>
      </c>
      <c r="CC48">
        <v>0</v>
      </c>
      <c r="CD48">
        <v>78291</v>
      </c>
      <c r="CE48">
        <v>947489</v>
      </c>
      <c r="CF48">
        <v>1017796</v>
      </c>
      <c r="CG48">
        <v>0</v>
      </c>
      <c r="CH48">
        <v>7159</v>
      </c>
      <c r="CI48">
        <v>0</v>
      </c>
      <c r="CJ48">
        <v>17130</v>
      </c>
      <c r="CK48">
        <v>0</v>
      </c>
      <c r="CL48">
        <v>6259</v>
      </c>
      <c r="CM48">
        <v>30548</v>
      </c>
      <c r="CN48">
        <v>0</v>
      </c>
      <c r="CO48">
        <v>9536</v>
      </c>
      <c r="CP48">
        <v>0</v>
      </c>
      <c r="CQ48">
        <v>9536</v>
      </c>
      <c r="CR48">
        <v>10449</v>
      </c>
      <c r="CS48">
        <v>8577</v>
      </c>
      <c r="CT48">
        <v>19026</v>
      </c>
      <c r="CU48">
        <v>1076906</v>
      </c>
      <c r="CV48">
        <v>0</v>
      </c>
      <c r="CW48">
        <v>0</v>
      </c>
      <c r="CX48">
        <v>0</v>
      </c>
      <c r="CY48">
        <v>0</v>
      </c>
      <c r="CZ48">
        <v>168030</v>
      </c>
      <c r="DA48">
        <v>168030</v>
      </c>
      <c r="DB48">
        <v>0</v>
      </c>
      <c r="DC48">
        <v>0</v>
      </c>
      <c r="DD48">
        <v>0</v>
      </c>
      <c r="DE48">
        <v>0</v>
      </c>
      <c r="DF48">
        <v>711200</v>
      </c>
      <c r="DG48">
        <v>152500</v>
      </c>
      <c r="DH48">
        <v>40800</v>
      </c>
      <c r="DI48">
        <v>0</v>
      </c>
      <c r="DJ48">
        <v>0</v>
      </c>
      <c r="DK48">
        <v>904500</v>
      </c>
      <c r="DL48">
        <v>200</v>
      </c>
      <c r="DM48">
        <v>0</v>
      </c>
      <c r="DN48">
        <v>200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904700</v>
      </c>
      <c r="DU48">
        <v>0</v>
      </c>
      <c r="DV48">
        <v>0</v>
      </c>
      <c r="DW48">
        <v>0</v>
      </c>
      <c r="DX48">
        <v>513</v>
      </c>
      <c r="DY48">
        <v>0</v>
      </c>
      <c r="DZ48">
        <v>0</v>
      </c>
      <c r="EA48">
        <v>161</v>
      </c>
      <c r="EB48">
        <v>674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3494</v>
      </c>
      <c r="EM48">
        <v>0</v>
      </c>
      <c r="EN48">
        <v>3494</v>
      </c>
      <c r="EO48">
        <v>8</v>
      </c>
      <c r="EP48">
        <v>1076906</v>
      </c>
    </row>
    <row r="49" spans="1:146">
      <c r="A49">
        <v>70933</v>
      </c>
      <c r="B49">
        <v>200412</v>
      </c>
      <c r="C49">
        <v>322859</v>
      </c>
      <c r="D49">
        <v>-478</v>
      </c>
      <c r="E49">
        <v>322381</v>
      </c>
      <c r="F49">
        <v>23918</v>
      </c>
      <c r="G49">
        <v>0</v>
      </c>
      <c r="H49">
        <v>14999</v>
      </c>
      <c r="I49">
        <v>272136</v>
      </c>
      <c r="J49">
        <v>48989</v>
      </c>
      <c r="K49">
        <v>360042</v>
      </c>
      <c r="L49">
        <v>562447</v>
      </c>
      <c r="M49">
        <v>-172956</v>
      </c>
      <c r="N49">
        <v>200</v>
      </c>
      <c r="O49">
        <v>0</v>
      </c>
      <c r="P49">
        <v>0</v>
      </c>
      <c r="Q49">
        <v>-172756</v>
      </c>
      <c r="R49">
        <v>-499700</v>
      </c>
      <c r="S49">
        <v>0</v>
      </c>
      <c r="T49">
        <v>-499700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-13079</v>
      </c>
      <c r="AB49">
        <v>0</v>
      </c>
      <c r="AC49">
        <v>-13079</v>
      </c>
      <c r="AD49">
        <v>-14050</v>
      </c>
      <c r="AE49">
        <v>-40</v>
      </c>
      <c r="AF49">
        <v>0</v>
      </c>
      <c r="AG49">
        <v>-14090</v>
      </c>
      <c r="AH49">
        <v>0</v>
      </c>
      <c r="AI49">
        <v>-26536</v>
      </c>
      <c r="AJ49">
        <v>-114863</v>
      </c>
      <c r="AK49">
        <v>-136256</v>
      </c>
      <c r="AL49">
        <v>267590</v>
      </c>
      <c r="AM49">
        <v>0</v>
      </c>
      <c r="AN49">
        <v>136256</v>
      </c>
      <c r="AO49">
        <v>1</v>
      </c>
      <c r="AP49">
        <v>-6</v>
      </c>
      <c r="AQ49">
        <v>403841</v>
      </c>
      <c r="AR49">
        <v>0</v>
      </c>
      <c r="AS49">
        <v>0</v>
      </c>
      <c r="AT49">
        <v>403841</v>
      </c>
      <c r="AU49">
        <v>0</v>
      </c>
      <c r="AV49">
        <v>403841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403707</v>
      </c>
      <c r="BR49">
        <v>105895</v>
      </c>
      <c r="BS49">
        <v>0</v>
      </c>
      <c r="BT49">
        <v>0</v>
      </c>
      <c r="BU49">
        <v>0</v>
      </c>
      <c r="BV49">
        <v>105895</v>
      </c>
      <c r="BW49">
        <v>2246087</v>
      </c>
      <c r="BX49">
        <v>447228</v>
      </c>
      <c r="BY49">
        <v>3588920</v>
      </c>
      <c r="BZ49">
        <v>0</v>
      </c>
      <c r="CA49">
        <v>4743</v>
      </c>
      <c r="CB49">
        <v>7952</v>
      </c>
      <c r="CC49">
        <v>0</v>
      </c>
      <c r="CD49">
        <v>387350</v>
      </c>
      <c r="CE49">
        <v>6682280</v>
      </c>
      <c r="CF49">
        <v>7191882</v>
      </c>
      <c r="CG49">
        <v>0</v>
      </c>
      <c r="CH49">
        <v>7961</v>
      </c>
      <c r="CI49">
        <v>0</v>
      </c>
      <c r="CJ49">
        <v>73577</v>
      </c>
      <c r="CK49">
        <v>0</v>
      </c>
      <c r="CL49">
        <v>8876</v>
      </c>
      <c r="CM49">
        <v>90414</v>
      </c>
      <c r="CN49">
        <v>0</v>
      </c>
      <c r="CO49">
        <v>14330</v>
      </c>
      <c r="CP49">
        <v>0</v>
      </c>
      <c r="CQ49">
        <v>14330</v>
      </c>
      <c r="CR49">
        <v>69696</v>
      </c>
      <c r="CS49">
        <v>66149</v>
      </c>
      <c r="CT49">
        <v>135845</v>
      </c>
      <c r="CU49">
        <v>7432471</v>
      </c>
      <c r="CV49">
        <v>0</v>
      </c>
      <c r="CW49">
        <v>0</v>
      </c>
      <c r="CX49">
        <v>0</v>
      </c>
      <c r="CY49">
        <v>0</v>
      </c>
      <c r="CZ49">
        <v>1436729</v>
      </c>
      <c r="DA49">
        <v>1436729</v>
      </c>
      <c r="DB49">
        <v>0</v>
      </c>
      <c r="DC49">
        <v>0</v>
      </c>
      <c r="DD49">
        <v>0</v>
      </c>
      <c r="DE49">
        <v>0</v>
      </c>
      <c r="DF49">
        <v>4327200</v>
      </c>
      <c r="DG49">
        <v>1293200</v>
      </c>
      <c r="DH49">
        <v>344800</v>
      </c>
      <c r="DI49">
        <v>0</v>
      </c>
      <c r="DJ49">
        <v>0</v>
      </c>
      <c r="DK49">
        <v>5965200</v>
      </c>
      <c r="DL49">
        <v>600</v>
      </c>
      <c r="DM49">
        <v>0</v>
      </c>
      <c r="DN49">
        <v>600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5965800</v>
      </c>
      <c r="DU49">
        <v>0</v>
      </c>
      <c r="DV49">
        <v>0</v>
      </c>
      <c r="DW49">
        <v>0</v>
      </c>
      <c r="DX49">
        <v>3546</v>
      </c>
      <c r="DY49">
        <v>0</v>
      </c>
      <c r="DZ49">
        <v>0</v>
      </c>
      <c r="EA49">
        <v>4688</v>
      </c>
      <c r="EB49">
        <v>8234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20226</v>
      </c>
      <c r="EM49">
        <v>0</v>
      </c>
      <c r="EN49">
        <v>20226</v>
      </c>
      <c r="EO49">
        <v>1482</v>
      </c>
      <c r="EP49">
        <v>7432471</v>
      </c>
    </row>
    <row r="50" spans="1:146">
      <c r="A50">
        <v>70934</v>
      </c>
      <c r="B50">
        <v>200412</v>
      </c>
      <c r="C50">
        <v>258412</v>
      </c>
      <c r="D50">
        <v>-437</v>
      </c>
      <c r="E50">
        <v>257975</v>
      </c>
      <c r="F50">
        <v>26374</v>
      </c>
      <c r="G50">
        <v>0</v>
      </c>
      <c r="H50">
        <v>15206</v>
      </c>
      <c r="I50">
        <v>262197</v>
      </c>
      <c r="J50">
        <v>48713</v>
      </c>
      <c r="K50">
        <v>352490</v>
      </c>
      <c r="L50">
        <v>561804</v>
      </c>
      <c r="M50">
        <v>-163840</v>
      </c>
      <c r="N50">
        <v>0</v>
      </c>
      <c r="O50">
        <v>100</v>
      </c>
      <c r="P50">
        <v>0</v>
      </c>
      <c r="Q50">
        <v>-163740</v>
      </c>
      <c r="R50">
        <v>-467600</v>
      </c>
      <c r="S50">
        <v>0</v>
      </c>
      <c r="T50">
        <v>-467600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-10941</v>
      </c>
      <c r="AB50">
        <v>0</v>
      </c>
      <c r="AC50">
        <v>-10941</v>
      </c>
      <c r="AD50">
        <v>-13638</v>
      </c>
      <c r="AE50">
        <v>-35</v>
      </c>
      <c r="AF50">
        <v>0</v>
      </c>
      <c r="AG50">
        <v>-13673</v>
      </c>
      <c r="AH50">
        <v>0</v>
      </c>
      <c r="AI50">
        <v>-24905</v>
      </c>
      <c r="AJ50">
        <v>-111999</v>
      </c>
      <c r="AK50">
        <v>-133648</v>
      </c>
      <c r="AL50">
        <v>245763</v>
      </c>
      <c r="AM50">
        <v>0</v>
      </c>
      <c r="AN50">
        <v>133648</v>
      </c>
      <c r="AO50">
        <v>23</v>
      </c>
      <c r="AP50">
        <v>0</v>
      </c>
      <c r="AQ50">
        <v>379434</v>
      </c>
      <c r="AR50">
        <v>0</v>
      </c>
      <c r="AS50">
        <v>0</v>
      </c>
      <c r="AT50">
        <v>379434</v>
      </c>
      <c r="AU50">
        <v>0</v>
      </c>
      <c r="AV50">
        <v>379434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409550</v>
      </c>
      <c r="BR50">
        <v>109500</v>
      </c>
      <c r="BS50">
        <v>0</v>
      </c>
      <c r="BT50">
        <v>0</v>
      </c>
      <c r="BU50">
        <v>0</v>
      </c>
      <c r="BV50">
        <v>109500</v>
      </c>
      <c r="BW50">
        <v>2228177</v>
      </c>
      <c r="BX50">
        <v>405770</v>
      </c>
      <c r="BY50">
        <v>3417498</v>
      </c>
      <c r="BZ50">
        <v>0</v>
      </c>
      <c r="CA50">
        <v>3238</v>
      </c>
      <c r="CB50">
        <v>7944</v>
      </c>
      <c r="CC50">
        <v>0</v>
      </c>
      <c r="CD50">
        <v>394867</v>
      </c>
      <c r="CE50">
        <v>6457494</v>
      </c>
      <c r="CF50">
        <v>6976544</v>
      </c>
      <c r="CG50">
        <v>0</v>
      </c>
      <c r="CH50">
        <v>5727</v>
      </c>
      <c r="CI50">
        <v>0</v>
      </c>
      <c r="CJ50">
        <v>80289</v>
      </c>
      <c r="CK50">
        <v>0</v>
      </c>
      <c r="CL50">
        <v>6910</v>
      </c>
      <c r="CM50">
        <v>92926</v>
      </c>
      <c r="CN50">
        <v>0</v>
      </c>
      <c r="CO50">
        <v>11451</v>
      </c>
      <c r="CP50">
        <v>0</v>
      </c>
      <c r="CQ50">
        <v>11451</v>
      </c>
      <c r="CR50">
        <v>65855</v>
      </c>
      <c r="CS50">
        <v>67772</v>
      </c>
      <c r="CT50">
        <v>133627</v>
      </c>
      <c r="CU50">
        <v>7214548</v>
      </c>
      <c r="CV50">
        <v>0</v>
      </c>
      <c r="CW50">
        <v>0</v>
      </c>
      <c r="CX50">
        <v>0</v>
      </c>
      <c r="CY50">
        <v>0</v>
      </c>
      <c r="CZ50">
        <v>1372725</v>
      </c>
      <c r="DA50">
        <v>1372725</v>
      </c>
      <c r="DB50">
        <v>0</v>
      </c>
      <c r="DC50">
        <v>0</v>
      </c>
      <c r="DD50">
        <v>0</v>
      </c>
      <c r="DE50">
        <v>0</v>
      </c>
      <c r="DF50">
        <v>4607700</v>
      </c>
      <c r="DG50">
        <v>961100</v>
      </c>
      <c r="DH50">
        <v>241300</v>
      </c>
      <c r="DI50">
        <v>0</v>
      </c>
      <c r="DJ50">
        <v>0</v>
      </c>
      <c r="DK50">
        <v>5810100</v>
      </c>
      <c r="DL50">
        <v>800</v>
      </c>
      <c r="DM50">
        <v>0</v>
      </c>
      <c r="DN50">
        <v>800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5810900</v>
      </c>
      <c r="DU50">
        <v>0</v>
      </c>
      <c r="DV50">
        <v>0</v>
      </c>
      <c r="DW50">
        <v>0</v>
      </c>
      <c r="DX50">
        <v>3563</v>
      </c>
      <c r="DY50">
        <v>0</v>
      </c>
      <c r="DZ50">
        <v>0</v>
      </c>
      <c r="EA50">
        <v>4684</v>
      </c>
      <c r="EB50">
        <v>8247</v>
      </c>
      <c r="EC50">
        <v>0</v>
      </c>
      <c r="ED50">
        <v>149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11572</v>
      </c>
      <c r="EL50">
        <v>10955</v>
      </c>
      <c r="EM50">
        <v>0</v>
      </c>
      <c r="EN50">
        <v>22676</v>
      </c>
      <c r="EO50">
        <v>0</v>
      </c>
      <c r="EP50">
        <v>7214548</v>
      </c>
    </row>
    <row r="51" spans="1:146">
      <c r="A51">
        <v>70941</v>
      </c>
      <c r="B51">
        <v>200412</v>
      </c>
      <c r="C51">
        <v>-5</v>
      </c>
      <c r="D51">
        <v>0</v>
      </c>
      <c r="E51">
        <v>-5</v>
      </c>
      <c r="F51">
        <v>0</v>
      </c>
      <c r="G51">
        <v>0</v>
      </c>
      <c r="H51">
        <v>4775</v>
      </c>
      <c r="I51">
        <v>47033</v>
      </c>
      <c r="J51">
        <v>13642</v>
      </c>
      <c r="K51">
        <v>65450</v>
      </c>
      <c r="L51">
        <v>111190</v>
      </c>
      <c r="M51">
        <v>-60354</v>
      </c>
      <c r="N51">
        <v>0</v>
      </c>
      <c r="O51">
        <v>-303</v>
      </c>
      <c r="P51">
        <v>0</v>
      </c>
      <c r="Q51">
        <v>-60657</v>
      </c>
      <c r="R51">
        <v>-37258</v>
      </c>
      <c r="S51">
        <v>0</v>
      </c>
      <c r="T51">
        <v>-37258</v>
      </c>
      <c r="U51">
        <v>-8257</v>
      </c>
      <c r="V51">
        <v>-20947</v>
      </c>
      <c r="W51">
        <v>-2477</v>
      </c>
      <c r="X51">
        <v>-31681</v>
      </c>
      <c r="Y51">
        <v>0</v>
      </c>
      <c r="Z51">
        <v>0</v>
      </c>
      <c r="AA51">
        <v>-1434</v>
      </c>
      <c r="AB51">
        <v>0</v>
      </c>
      <c r="AC51">
        <v>-1434</v>
      </c>
      <c r="AD51">
        <v>-2427</v>
      </c>
      <c r="AE51">
        <v>-67</v>
      </c>
      <c r="AF51">
        <v>0</v>
      </c>
      <c r="AG51">
        <v>-2494</v>
      </c>
      <c r="AH51">
        <v>0</v>
      </c>
      <c r="AI51">
        <v>4752</v>
      </c>
      <c r="AJ51">
        <v>-21537</v>
      </c>
      <c r="AK51">
        <v>-23936</v>
      </c>
      <c r="AL51">
        <v>2390</v>
      </c>
      <c r="AM51">
        <v>0</v>
      </c>
      <c r="AN51">
        <v>23936</v>
      </c>
      <c r="AO51">
        <v>0</v>
      </c>
      <c r="AP51">
        <v>0</v>
      </c>
      <c r="AQ51">
        <v>26326</v>
      </c>
      <c r="AR51">
        <v>0</v>
      </c>
      <c r="AS51">
        <v>0</v>
      </c>
      <c r="AT51">
        <v>26326</v>
      </c>
      <c r="AU51">
        <v>0</v>
      </c>
      <c r="AV51">
        <v>26326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145302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335848</v>
      </c>
      <c r="BX51">
        <v>280919</v>
      </c>
      <c r="BY51">
        <v>798242</v>
      </c>
      <c r="BZ51">
        <v>0</v>
      </c>
      <c r="CA51">
        <v>1773</v>
      </c>
      <c r="CB51">
        <v>687</v>
      </c>
      <c r="CC51">
        <v>0</v>
      </c>
      <c r="CD51">
        <v>32952</v>
      </c>
      <c r="CE51">
        <v>1450421</v>
      </c>
      <c r="CF51">
        <v>1595723</v>
      </c>
      <c r="CG51">
        <v>0</v>
      </c>
      <c r="CH51">
        <v>0</v>
      </c>
      <c r="CI51">
        <v>0</v>
      </c>
      <c r="CJ51">
        <v>19</v>
      </c>
      <c r="CK51">
        <v>861</v>
      </c>
      <c r="CL51">
        <v>1460</v>
      </c>
      <c r="CM51">
        <v>2340</v>
      </c>
      <c r="CN51">
        <v>1171</v>
      </c>
      <c r="CO51">
        <v>640</v>
      </c>
      <c r="CP51">
        <v>0</v>
      </c>
      <c r="CQ51">
        <v>1811</v>
      </c>
      <c r="CR51">
        <v>13342</v>
      </c>
      <c r="CS51">
        <v>4241</v>
      </c>
      <c r="CT51">
        <v>17583</v>
      </c>
      <c r="CU51">
        <v>1617457</v>
      </c>
      <c r="CV51">
        <v>0</v>
      </c>
      <c r="CW51">
        <v>0</v>
      </c>
      <c r="CX51">
        <v>0</v>
      </c>
      <c r="CY51">
        <v>0</v>
      </c>
      <c r="CZ51">
        <v>250296</v>
      </c>
      <c r="DA51">
        <v>250296</v>
      </c>
      <c r="DB51">
        <v>0</v>
      </c>
      <c r="DC51">
        <v>0</v>
      </c>
      <c r="DD51">
        <v>0</v>
      </c>
      <c r="DE51">
        <v>0</v>
      </c>
      <c r="DF51">
        <v>1255152</v>
      </c>
      <c r="DG51">
        <v>0</v>
      </c>
      <c r="DH51">
        <v>5</v>
      </c>
      <c r="DI51">
        <v>0</v>
      </c>
      <c r="DJ51">
        <v>0</v>
      </c>
      <c r="DK51">
        <v>1255157</v>
      </c>
      <c r="DL51">
        <v>2440</v>
      </c>
      <c r="DM51">
        <v>0</v>
      </c>
      <c r="DN51">
        <v>2440</v>
      </c>
      <c r="DO51">
        <v>62582</v>
      </c>
      <c r="DP51">
        <v>0</v>
      </c>
      <c r="DQ51">
        <v>0</v>
      </c>
      <c r="DR51">
        <v>0</v>
      </c>
      <c r="DS51">
        <v>36277</v>
      </c>
      <c r="DT51">
        <v>1356456</v>
      </c>
      <c r="DU51">
        <v>0</v>
      </c>
      <c r="DV51">
        <v>0</v>
      </c>
      <c r="DW51">
        <v>0</v>
      </c>
      <c r="DX51">
        <v>867</v>
      </c>
      <c r="DY51">
        <v>0</v>
      </c>
      <c r="DZ51">
        <v>0</v>
      </c>
      <c r="EA51">
        <v>200</v>
      </c>
      <c r="EB51">
        <v>1067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9637</v>
      </c>
      <c r="EM51">
        <v>0</v>
      </c>
      <c r="EN51">
        <v>9637</v>
      </c>
      <c r="EO51">
        <v>1</v>
      </c>
      <c r="EP51">
        <v>1617457</v>
      </c>
    </row>
    <row r="52" spans="1:146">
      <c r="A52">
        <v>71036</v>
      </c>
      <c r="B52">
        <v>200412</v>
      </c>
      <c r="C52">
        <v>0</v>
      </c>
      <c r="D52">
        <v>-1</v>
      </c>
      <c r="E52">
        <v>-1</v>
      </c>
      <c r="F52">
        <v>0</v>
      </c>
      <c r="G52">
        <v>0</v>
      </c>
      <c r="H52">
        <v>353</v>
      </c>
      <c r="I52">
        <v>11552</v>
      </c>
      <c r="J52">
        <v>2172</v>
      </c>
      <c r="K52">
        <v>14077</v>
      </c>
      <c r="L52">
        <v>29217</v>
      </c>
      <c r="M52">
        <v>-10187</v>
      </c>
      <c r="N52">
        <v>0</v>
      </c>
      <c r="O52">
        <v>-66</v>
      </c>
      <c r="P52">
        <v>0</v>
      </c>
      <c r="Q52">
        <v>-10253</v>
      </c>
      <c r="R52">
        <v>-8866</v>
      </c>
      <c r="S52">
        <v>0</v>
      </c>
      <c r="T52">
        <v>-8866</v>
      </c>
      <c r="U52">
        <v>-1747</v>
      </c>
      <c r="V52">
        <v>-10062</v>
      </c>
      <c r="W52">
        <v>-694</v>
      </c>
      <c r="X52">
        <v>-12503</v>
      </c>
      <c r="Y52">
        <v>0</v>
      </c>
      <c r="Z52">
        <v>0</v>
      </c>
      <c r="AA52">
        <v>-776</v>
      </c>
      <c r="AB52">
        <v>0</v>
      </c>
      <c r="AC52">
        <v>-776</v>
      </c>
      <c r="AD52">
        <v>-514</v>
      </c>
      <c r="AE52">
        <v>-13</v>
      </c>
      <c r="AF52">
        <v>0</v>
      </c>
      <c r="AG52">
        <v>-527</v>
      </c>
      <c r="AH52">
        <v>0</v>
      </c>
      <c r="AI52">
        <v>903</v>
      </c>
      <c r="AJ52">
        <v>-6157</v>
      </c>
      <c r="AK52">
        <v>-4569</v>
      </c>
      <c r="AL52">
        <v>545</v>
      </c>
      <c r="AM52">
        <v>0</v>
      </c>
      <c r="AN52">
        <v>4569</v>
      </c>
      <c r="AO52">
        <v>0</v>
      </c>
      <c r="AP52">
        <v>0</v>
      </c>
      <c r="AQ52">
        <v>5114</v>
      </c>
      <c r="AR52">
        <v>0</v>
      </c>
      <c r="AS52">
        <v>0</v>
      </c>
      <c r="AT52">
        <v>5114</v>
      </c>
      <c r="AU52">
        <v>0</v>
      </c>
      <c r="AV52">
        <v>5114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8705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73663</v>
      </c>
      <c r="BX52">
        <v>56938</v>
      </c>
      <c r="BY52">
        <v>160767</v>
      </c>
      <c r="BZ52">
        <v>0</v>
      </c>
      <c r="CA52">
        <v>67</v>
      </c>
      <c r="CB52">
        <v>197</v>
      </c>
      <c r="CC52">
        <v>0</v>
      </c>
      <c r="CD52">
        <v>29673</v>
      </c>
      <c r="CE52">
        <v>321305</v>
      </c>
      <c r="CF52">
        <v>330010</v>
      </c>
      <c r="CG52">
        <v>0</v>
      </c>
      <c r="CH52">
        <v>0</v>
      </c>
      <c r="CI52">
        <v>0</v>
      </c>
      <c r="CJ52">
        <v>4</v>
      </c>
      <c r="CK52">
        <v>0</v>
      </c>
      <c r="CL52">
        <v>42</v>
      </c>
      <c r="CM52">
        <v>46</v>
      </c>
      <c r="CN52">
        <v>233</v>
      </c>
      <c r="CO52">
        <v>0</v>
      </c>
      <c r="CP52">
        <v>0</v>
      </c>
      <c r="CQ52">
        <v>233</v>
      </c>
      <c r="CR52">
        <v>2692</v>
      </c>
      <c r="CS52">
        <v>670</v>
      </c>
      <c r="CT52">
        <v>3362</v>
      </c>
      <c r="CU52">
        <v>333651</v>
      </c>
      <c r="CV52">
        <v>0</v>
      </c>
      <c r="CW52">
        <v>0</v>
      </c>
      <c r="CX52">
        <v>0</v>
      </c>
      <c r="CY52">
        <v>0</v>
      </c>
      <c r="CZ52">
        <v>41357</v>
      </c>
      <c r="DA52">
        <v>41357</v>
      </c>
      <c r="DB52">
        <v>0</v>
      </c>
      <c r="DC52">
        <v>0</v>
      </c>
      <c r="DD52">
        <v>0</v>
      </c>
      <c r="DE52">
        <v>0</v>
      </c>
      <c r="DF52">
        <v>252584</v>
      </c>
      <c r="DG52">
        <v>0</v>
      </c>
      <c r="DH52">
        <v>15</v>
      </c>
      <c r="DI52">
        <v>0</v>
      </c>
      <c r="DJ52">
        <v>0</v>
      </c>
      <c r="DK52">
        <v>252599</v>
      </c>
      <c r="DL52">
        <v>600</v>
      </c>
      <c r="DM52">
        <v>0</v>
      </c>
      <c r="DN52">
        <v>600</v>
      </c>
      <c r="DO52">
        <v>29870</v>
      </c>
      <c r="DP52">
        <v>0</v>
      </c>
      <c r="DQ52">
        <v>0</v>
      </c>
      <c r="DR52">
        <v>0</v>
      </c>
      <c r="DS52">
        <v>7294</v>
      </c>
      <c r="DT52">
        <v>290363</v>
      </c>
      <c r="DU52">
        <v>0</v>
      </c>
      <c r="DV52">
        <v>0</v>
      </c>
      <c r="DW52">
        <v>0</v>
      </c>
      <c r="DX52">
        <v>152</v>
      </c>
      <c r="DY52">
        <v>0</v>
      </c>
      <c r="DZ52">
        <v>0</v>
      </c>
      <c r="EA52">
        <v>150</v>
      </c>
      <c r="EB52">
        <v>302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18</v>
      </c>
      <c r="EI52">
        <v>0</v>
      </c>
      <c r="EJ52">
        <v>0</v>
      </c>
      <c r="EK52">
        <v>0</v>
      </c>
      <c r="EL52">
        <v>1611</v>
      </c>
      <c r="EM52">
        <v>0</v>
      </c>
      <c r="EN52">
        <v>1629</v>
      </c>
      <c r="EO52">
        <v>0</v>
      </c>
      <c r="EP52">
        <v>333651</v>
      </c>
    </row>
    <row r="53" spans="1:146">
      <c r="A53">
        <v>71044</v>
      </c>
      <c r="B53">
        <v>200412</v>
      </c>
      <c r="C53">
        <v>1003712</v>
      </c>
      <c r="D53">
        <v>-1124</v>
      </c>
      <c r="E53">
        <v>1002588</v>
      </c>
      <c r="F53">
        <v>28819</v>
      </c>
      <c r="G53">
        <v>0</v>
      </c>
      <c r="H53">
        <v>19178</v>
      </c>
      <c r="I53">
        <v>417160</v>
      </c>
      <c r="J53">
        <v>69558</v>
      </c>
      <c r="K53">
        <v>534715</v>
      </c>
      <c r="L53">
        <v>875242</v>
      </c>
      <c r="M53">
        <v>-198927</v>
      </c>
      <c r="N53">
        <v>0</v>
      </c>
      <c r="O53">
        <v>700</v>
      </c>
      <c r="P53">
        <v>0</v>
      </c>
      <c r="Q53">
        <v>-198227</v>
      </c>
      <c r="R53">
        <v>-1545800</v>
      </c>
      <c r="S53">
        <v>0</v>
      </c>
      <c r="T53">
        <v>-1545800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-37382</v>
      </c>
      <c r="AB53">
        <v>0</v>
      </c>
      <c r="AC53">
        <v>-37382</v>
      </c>
      <c r="AD53">
        <v>-17799</v>
      </c>
      <c r="AE53">
        <v>-157</v>
      </c>
      <c r="AF53">
        <v>0</v>
      </c>
      <c r="AG53">
        <v>-17956</v>
      </c>
      <c r="AH53">
        <v>0</v>
      </c>
      <c r="AI53">
        <v>-22432</v>
      </c>
      <c r="AJ53">
        <v>-193059</v>
      </c>
      <c r="AK53">
        <v>-142284</v>
      </c>
      <c r="AL53">
        <v>255405</v>
      </c>
      <c r="AM53">
        <v>0</v>
      </c>
      <c r="AN53">
        <v>142284</v>
      </c>
      <c r="AO53">
        <v>92</v>
      </c>
      <c r="AP53">
        <v>-38</v>
      </c>
      <c r="AQ53">
        <v>397743</v>
      </c>
      <c r="AR53">
        <v>0</v>
      </c>
      <c r="AS53">
        <v>0</v>
      </c>
      <c r="AT53">
        <v>397743</v>
      </c>
      <c r="AU53">
        <v>0</v>
      </c>
      <c r="AV53">
        <v>397743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450270</v>
      </c>
      <c r="BR53">
        <v>161384</v>
      </c>
      <c r="BS53">
        <v>0</v>
      </c>
      <c r="BT53">
        <v>0</v>
      </c>
      <c r="BU53">
        <v>0</v>
      </c>
      <c r="BV53">
        <v>161384</v>
      </c>
      <c r="BW53">
        <v>2345748</v>
      </c>
      <c r="BX53">
        <v>608802</v>
      </c>
      <c r="BY53">
        <v>6587242</v>
      </c>
      <c r="BZ53">
        <v>0</v>
      </c>
      <c r="CA53">
        <v>1296</v>
      </c>
      <c r="CB53">
        <v>7991</v>
      </c>
      <c r="CC53">
        <v>0</v>
      </c>
      <c r="CD53">
        <v>740100</v>
      </c>
      <c r="CE53">
        <v>10291179</v>
      </c>
      <c r="CF53">
        <v>10902833</v>
      </c>
      <c r="CG53">
        <v>0</v>
      </c>
      <c r="CH53">
        <v>31154</v>
      </c>
      <c r="CI53">
        <v>0</v>
      </c>
      <c r="CJ53">
        <v>72675</v>
      </c>
      <c r="CK53">
        <v>0</v>
      </c>
      <c r="CL53">
        <v>28417</v>
      </c>
      <c r="CM53">
        <v>132246</v>
      </c>
      <c r="CN53">
        <v>0</v>
      </c>
      <c r="CO53">
        <v>44036</v>
      </c>
      <c r="CP53">
        <v>0</v>
      </c>
      <c r="CQ53">
        <v>44036</v>
      </c>
      <c r="CR53">
        <v>132363</v>
      </c>
      <c r="CS53">
        <v>140200</v>
      </c>
      <c r="CT53">
        <v>272563</v>
      </c>
      <c r="CU53">
        <v>11351678</v>
      </c>
      <c r="CV53">
        <v>0</v>
      </c>
      <c r="CW53">
        <v>0</v>
      </c>
      <c r="CX53">
        <v>0</v>
      </c>
      <c r="CY53">
        <v>0</v>
      </c>
      <c r="CZ53">
        <v>1448654</v>
      </c>
      <c r="DA53">
        <v>1448654</v>
      </c>
      <c r="DB53">
        <v>0</v>
      </c>
      <c r="DC53">
        <v>0</v>
      </c>
      <c r="DD53">
        <v>0</v>
      </c>
      <c r="DE53">
        <v>0</v>
      </c>
      <c r="DF53">
        <v>3508500</v>
      </c>
      <c r="DG53">
        <v>5248800</v>
      </c>
      <c r="DH53">
        <v>1096400</v>
      </c>
      <c r="DI53">
        <v>0</v>
      </c>
      <c r="DJ53">
        <v>0</v>
      </c>
      <c r="DK53">
        <v>9853700</v>
      </c>
      <c r="DL53">
        <v>3200</v>
      </c>
      <c r="DM53">
        <v>0</v>
      </c>
      <c r="DN53">
        <v>3200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9856900</v>
      </c>
      <c r="DU53">
        <v>0</v>
      </c>
      <c r="DV53">
        <v>0</v>
      </c>
      <c r="DW53">
        <v>0</v>
      </c>
      <c r="DX53">
        <v>2505</v>
      </c>
      <c r="DY53">
        <v>0</v>
      </c>
      <c r="DZ53">
        <v>0</v>
      </c>
      <c r="EA53">
        <v>2411</v>
      </c>
      <c r="EB53">
        <v>4916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39073</v>
      </c>
      <c r="EM53">
        <v>0</v>
      </c>
      <c r="EN53">
        <v>39073</v>
      </c>
      <c r="EO53">
        <v>2135</v>
      </c>
      <c r="EP53">
        <v>11351678</v>
      </c>
    </row>
    <row r="54" spans="1:146">
      <c r="A54">
        <v>71046</v>
      </c>
      <c r="B54">
        <v>200412</v>
      </c>
      <c r="C54">
        <v>1524509</v>
      </c>
      <c r="D54">
        <v>0</v>
      </c>
      <c r="E54">
        <v>1524509</v>
      </c>
      <c r="F54">
        <v>88441</v>
      </c>
      <c r="G54">
        <v>0</v>
      </c>
      <c r="H54">
        <v>38786</v>
      </c>
      <c r="I54">
        <v>626838</v>
      </c>
      <c r="J54">
        <v>190898</v>
      </c>
      <c r="K54">
        <v>944963</v>
      </c>
      <c r="L54">
        <v>780002</v>
      </c>
      <c r="M54">
        <v>-332014</v>
      </c>
      <c r="N54">
        <v>0</v>
      </c>
      <c r="O54">
        <v>0</v>
      </c>
      <c r="P54">
        <v>0</v>
      </c>
      <c r="Q54">
        <v>-332014</v>
      </c>
      <c r="R54">
        <v>-1983816</v>
      </c>
      <c r="S54">
        <v>0</v>
      </c>
      <c r="T54">
        <v>-1983816</v>
      </c>
      <c r="U54">
        <v>-307461</v>
      </c>
      <c r="V54">
        <v>27571</v>
      </c>
      <c r="W54">
        <v>0</v>
      </c>
      <c r="X54">
        <v>-279890</v>
      </c>
      <c r="Y54">
        <v>-238185</v>
      </c>
      <c r="Z54">
        <v>0</v>
      </c>
      <c r="AA54">
        <v>-58154</v>
      </c>
      <c r="AB54">
        <v>0</v>
      </c>
      <c r="AC54">
        <v>-58154</v>
      </c>
      <c r="AD54">
        <v>-22402</v>
      </c>
      <c r="AE54">
        <v>-18527</v>
      </c>
      <c r="AF54">
        <v>0</v>
      </c>
      <c r="AG54">
        <v>-40929</v>
      </c>
      <c r="AH54">
        <v>0</v>
      </c>
      <c r="AI54">
        <v>222</v>
      </c>
      <c r="AJ54">
        <v>-242509</v>
      </c>
      <c r="AK54">
        <v>-245527</v>
      </c>
      <c r="AL54">
        <v>-171328</v>
      </c>
      <c r="AM54">
        <v>0</v>
      </c>
      <c r="AN54">
        <v>245527</v>
      </c>
      <c r="AO54">
        <v>0</v>
      </c>
      <c r="AP54">
        <v>0</v>
      </c>
      <c r="AQ54">
        <v>74199</v>
      </c>
      <c r="AR54">
        <v>0</v>
      </c>
      <c r="AS54">
        <v>0</v>
      </c>
      <c r="AT54">
        <v>74199</v>
      </c>
      <c r="AU54">
        <v>0</v>
      </c>
      <c r="AV54">
        <v>74199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911177</v>
      </c>
      <c r="BR54">
        <v>733118</v>
      </c>
      <c r="BS54">
        <v>0</v>
      </c>
      <c r="BT54">
        <v>0</v>
      </c>
      <c r="BU54">
        <v>0</v>
      </c>
      <c r="BV54">
        <v>733118</v>
      </c>
      <c r="BW54">
        <v>1997625</v>
      </c>
      <c r="BX54">
        <v>4083260</v>
      </c>
      <c r="BY54">
        <v>8869903</v>
      </c>
      <c r="BZ54">
        <v>0</v>
      </c>
      <c r="CA54">
        <v>5342</v>
      </c>
      <c r="CB54">
        <v>150</v>
      </c>
      <c r="CC54">
        <v>80213</v>
      </c>
      <c r="CD54">
        <v>95202</v>
      </c>
      <c r="CE54">
        <v>15131695</v>
      </c>
      <c r="CF54">
        <v>16775990</v>
      </c>
      <c r="CG54">
        <v>5805350</v>
      </c>
      <c r="CH54">
        <v>16483</v>
      </c>
      <c r="CI54">
        <v>0</v>
      </c>
      <c r="CJ54">
        <v>3500</v>
      </c>
      <c r="CK54">
        <v>0</v>
      </c>
      <c r="CL54">
        <v>23427</v>
      </c>
      <c r="CM54">
        <v>43410</v>
      </c>
      <c r="CN54">
        <v>857</v>
      </c>
      <c r="CO54">
        <v>8</v>
      </c>
      <c r="CP54">
        <v>0</v>
      </c>
      <c r="CQ54">
        <v>865</v>
      </c>
      <c r="CR54">
        <v>134591</v>
      </c>
      <c r="CS54">
        <v>26195</v>
      </c>
      <c r="CT54">
        <v>160786</v>
      </c>
      <c r="CU54">
        <v>22786401</v>
      </c>
      <c r="CV54">
        <v>118986</v>
      </c>
      <c r="CW54">
        <v>0</v>
      </c>
      <c r="CX54">
        <v>0</v>
      </c>
      <c r="CY54">
        <v>0</v>
      </c>
      <c r="CZ54">
        <v>3020099</v>
      </c>
      <c r="DA54">
        <v>3139085</v>
      </c>
      <c r="DB54">
        <v>0</v>
      </c>
      <c r="DC54">
        <v>0</v>
      </c>
      <c r="DD54">
        <v>0</v>
      </c>
      <c r="DE54">
        <v>0</v>
      </c>
      <c r="DF54">
        <v>10567659</v>
      </c>
      <c r="DG54">
        <v>1642196</v>
      </c>
      <c r="DH54">
        <v>784650</v>
      </c>
      <c r="DI54">
        <v>0</v>
      </c>
      <c r="DJ54">
        <v>0</v>
      </c>
      <c r="DK54">
        <v>12994506</v>
      </c>
      <c r="DL54">
        <v>0</v>
      </c>
      <c r="DM54">
        <v>0</v>
      </c>
      <c r="DN54">
        <v>0</v>
      </c>
      <c r="DO54">
        <v>484513</v>
      </c>
      <c r="DP54">
        <v>0</v>
      </c>
      <c r="DQ54">
        <v>0</v>
      </c>
      <c r="DR54">
        <v>0</v>
      </c>
      <c r="DS54">
        <v>0</v>
      </c>
      <c r="DT54">
        <v>13479019</v>
      </c>
      <c r="DU54">
        <v>5769961</v>
      </c>
      <c r="DV54">
        <v>0</v>
      </c>
      <c r="DW54">
        <v>5769961</v>
      </c>
      <c r="DX54">
        <v>5462</v>
      </c>
      <c r="DY54">
        <v>0</v>
      </c>
      <c r="DZ54">
        <v>0</v>
      </c>
      <c r="EA54">
        <v>0</v>
      </c>
      <c r="EB54">
        <v>5462</v>
      </c>
      <c r="EC54">
        <v>0</v>
      </c>
      <c r="ED54">
        <v>2863</v>
      </c>
      <c r="EE54">
        <v>0</v>
      </c>
      <c r="EF54">
        <v>0</v>
      </c>
      <c r="EG54">
        <v>0</v>
      </c>
      <c r="EH54">
        <v>345761</v>
      </c>
      <c r="EI54">
        <v>0</v>
      </c>
      <c r="EJ54">
        <v>0</v>
      </c>
      <c r="EK54">
        <v>0</v>
      </c>
      <c r="EL54">
        <v>36430</v>
      </c>
      <c r="EM54">
        <v>0</v>
      </c>
      <c r="EN54">
        <v>385054</v>
      </c>
      <c r="EO54">
        <v>7820</v>
      </c>
      <c r="EP54">
        <v>22786401</v>
      </c>
    </row>
    <row r="55" spans="1:146">
      <c r="A55">
        <v>71047</v>
      </c>
      <c r="B55">
        <v>200412</v>
      </c>
      <c r="C55">
        <v>0</v>
      </c>
      <c r="D55">
        <v>0</v>
      </c>
      <c r="E55">
        <v>0</v>
      </c>
      <c r="F55">
        <v>0</v>
      </c>
      <c r="G55">
        <v>0</v>
      </c>
      <c r="H55">
        <v>533</v>
      </c>
      <c r="I55">
        <v>10365</v>
      </c>
      <c r="J55">
        <v>2119</v>
      </c>
      <c r="K55">
        <v>13017</v>
      </c>
      <c r="L55">
        <v>24424</v>
      </c>
      <c r="M55">
        <v>-15204</v>
      </c>
      <c r="N55">
        <v>0</v>
      </c>
      <c r="O55">
        <v>79</v>
      </c>
      <c r="P55">
        <v>0</v>
      </c>
      <c r="Q55">
        <v>-15125</v>
      </c>
      <c r="R55">
        <v>-5893</v>
      </c>
      <c r="S55">
        <v>0</v>
      </c>
      <c r="T55">
        <v>-5893</v>
      </c>
      <c r="U55">
        <v>-1516</v>
      </c>
      <c r="V55">
        <v>-4552</v>
      </c>
      <c r="W55">
        <v>-436</v>
      </c>
      <c r="X55">
        <v>-6504</v>
      </c>
      <c r="Y55">
        <v>0</v>
      </c>
      <c r="Z55">
        <v>0</v>
      </c>
      <c r="AA55">
        <v>-541</v>
      </c>
      <c r="AB55">
        <v>0</v>
      </c>
      <c r="AC55">
        <v>-541</v>
      </c>
      <c r="AD55">
        <v>-511</v>
      </c>
      <c r="AE55">
        <v>-85</v>
      </c>
      <c r="AF55">
        <v>0</v>
      </c>
      <c r="AG55">
        <v>-596</v>
      </c>
      <c r="AH55">
        <v>0</v>
      </c>
      <c r="AI55">
        <v>935</v>
      </c>
      <c r="AJ55">
        <v>-4832</v>
      </c>
      <c r="AK55">
        <v>-4419</v>
      </c>
      <c r="AL55">
        <v>466</v>
      </c>
      <c r="AM55">
        <v>0</v>
      </c>
      <c r="AN55">
        <v>4419</v>
      </c>
      <c r="AO55">
        <v>0</v>
      </c>
      <c r="AP55">
        <v>0</v>
      </c>
      <c r="AQ55">
        <v>4885</v>
      </c>
      <c r="AR55">
        <v>0</v>
      </c>
      <c r="AS55">
        <v>0</v>
      </c>
      <c r="AT55">
        <v>4885</v>
      </c>
      <c r="AU55">
        <v>0</v>
      </c>
      <c r="AV55">
        <v>4885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13001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72279</v>
      </c>
      <c r="BX55">
        <v>59526</v>
      </c>
      <c r="BY55">
        <v>173420</v>
      </c>
      <c r="BZ55">
        <v>0</v>
      </c>
      <c r="CA55">
        <v>0</v>
      </c>
      <c r="CB55">
        <v>197</v>
      </c>
      <c r="CC55">
        <v>0</v>
      </c>
      <c r="CD55">
        <v>8676</v>
      </c>
      <c r="CE55">
        <v>314098</v>
      </c>
      <c r="CF55">
        <v>327099</v>
      </c>
      <c r="CG55">
        <v>0</v>
      </c>
      <c r="CH55">
        <v>0</v>
      </c>
      <c r="CI55">
        <v>0</v>
      </c>
      <c r="CJ55">
        <v>4</v>
      </c>
      <c r="CK55">
        <v>0</v>
      </c>
      <c r="CL55">
        <v>506</v>
      </c>
      <c r="CM55">
        <v>510</v>
      </c>
      <c r="CN55">
        <v>234</v>
      </c>
      <c r="CO55">
        <v>67</v>
      </c>
      <c r="CP55">
        <v>0</v>
      </c>
      <c r="CQ55">
        <v>301</v>
      </c>
      <c r="CR55">
        <v>3188</v>
      </c>
      <c r="CS55">
        <v>1164</v>
      </c>
      <c r="CT55">
        <v>4352</v>
      </c>
      <c r="CU55">
        <v>332262</v>
      </c>
      <c r="CV55">
        <v>0</v>
      </c>
      <c r="CW55">
        <v>0</v>
      </c>
      <c r="CX55">
        <v>0</v>
      </c>
      <c r="CY55">
        <v>0</v>
      </c>
      <c r="CZ55">
        <v>45639</v>
      </c>
      <c r="DA55">
        <v>45639</v>
      </c>
      <c r="DB55">
        <v>0</v>
      </c>
      <c r="DC55">
        <v>0</v>
      </c>
      <c r="DD55">
        <v>0</v>
      </c>
      <c r="DE55">
        <v>0</v>
      </c>
      <c r="DF55">
        <v>265917</v>
      </c>
      <c r="DG55">
        <v>0</v>
      </c>
      <c r="DH55">
        <v>7</v>
      </c>
      <c r="DI55">
        <v>0</v>
      </c>
      <c r="DJ55">
        <v>0</v>
      </c>
      <c r="DK55">
        <v>265924</v>
      </c>
      <c r="DL55">
        <v>428</v>
      </c>
      <c r="DM55">
        <v>0</v>
      </c>
      <c r="DN55">
        <v>428</v>
      </c>
      <c r="DO55">
        <v>11264</v>
      </c>
      <c r="DP55">
        <v>0</v>
      </c>
      <c r="DQ55">
        <v>0</v>
      </c>
      <c r="DR55">
        <v>0</v>
      </c>
      <c r="DS55">
        <v>7436</v>
      </c>
      <c r="DT55">
        <v>285052</v>
      </c>
      <c r="DU55">
        <v>0</v>
      </c>
      <c r="DV55">
        <v>0</v>
      </c>
      <c r="DW55">
        <v>0</v>
      </c>
      <c r="DX55">
        <v>199</v>
      </c>
      <c r="DY55">
        <v>0</v>
      </c>
      <c r="DZ55">
        <v>0</v>
      </c>
      <c r="EA55">
        <v>150</v>
      </c>
      <c r="EB55">
        <v>349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1222</v>
      </c>
      <c r="EM55">
        <v>0</v>
      </c>
      <c r="EN55">
        <v>1222</v>
      </c>
      <c r="EO55">
        <v>0</v>
      </c>
      <c r="EP55">
        <v>332262</v>
      </c>
    </row>
    <row r="56" spans="1:146">
      <c r="A56">
        <v>71071</v>
      </c>
      <c r="B56">
        <v>200412</v>
      </c>
      <c r="C56">
        <v>1070313</v>
      </c>
      <c r="D56">
        <v>-343</v>
      </c>
      <c r="E56">
        <v>1069970</v>
      </c>
      <c r="F56">
        <v>32736</v>
      </c>
      <c r="G56">
        <v>99513</v>
      </c>
      <c r="H56">
        <v>48969</v>
      </c>
      <c r="I56">
        <v>958224</v>
      </c>
      <c r="J56">
        <v>1248819</v>
      </c>
      <c r="K56">
        <v>2388261</v>
      </c>
      <c r="L56">
        <v>1702267</v>
      </c>
      <c r="M56">
        <v>-917636</v>
      </c>
      <c r="N56">
        <v>0</v>
      </c>
      <c r="O56">
        <v>-656</v>
      </c>
      <c r="P56">
        <v>0</v>
      </c>
      <c r="Q56">
        <v>-918292</v>
      </c>
      <c r="R56">
        <v>-2007991</v>
      </c>
      <c r="S56">
        <v>0</v>
      </c>
      <c r="T56">
        <v>-2007991</v>
      </c>
      <c r="U56">
        <v>0</v>
      </c>
      <c r="V56">
        <v>93</v>
      </c>
      <c r="W56">
        <v>0</v>
      </c>
      <c r="X56">
        <v>93</v>
      </c>
      <c r="Y56">
        <v>0</v>
      </c>
      <c r="Z56">
        <v>0</v>
      </c>
      <c r="AA56">
        <v>-16708</v>
      </c>
      <c r="AB56">
        <v>0</v>
      </c>
      <c r="AC56">
        <v>-16708</v>
      </c>
      <c r="AD56">
        <v>-16926</v>
      </c>
      <c r="AE56">
        <v>-1596</v>
      </c>
      <c r="AF56">
        <v>0</v>
      </c>
      <c r="AG56">
        <v>-18522</v>
      </c>
      <c r="AH56">
        <v>0</v>
      </c>
      <c r="AI56">
        <v>172703</v>
      </c>
      <c r="AJ56">
        <v>-537277</v>
      </c>
      <c r="AK56">
        <v>-669294</v>
      </c>
      <c r="AL56">
        <v>1165210</v>
      </c>
      <c r="AM56">
        <v>0</v>
      </c>
      <c r="AN56">
        <v>669294</v>
      </c>
      <c r="AO56">
        <v>0</v>
      </c>
      <c r="AP56">
        <v>0</v>
      </c>
      <c r="AQ56">
        <v>1834504</v>
      </c>
      <c r="AR56">
        <v>0</v>
      </c>
      <c r="AS56">
        <v>0</v>
      </c>
      <c r="AT56">
        <v>1834504</v>
      </c>
      <c r="AU56">
        <v>0</v>
      </c>
      <c r="AV56">
        <v>1834504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8618</v>
      </c>
      <c r="BQ56">
        <v>1383500</v>
      </c>
      <c r="BR56">
        <v>259537</v>
      </c>
      <c r="BS56">
        <v>270000</v>
      </c>
      <c r="BT56">
        <v>1107971</v>
      </c>
      <c r="BU56">
        <v>0</v>
      </c>
      <c r="BV56">
        <v>1637508</v>
      </c>
      <c r="BW56">
        <v>290023</v>
      </c>
      <c r="BX56">
        <v>32810158</v>
      </c>
      <c r="BY56">
        <v>1540416</v>
      </c>
      <c r="BZ56">
        <v>0</v>
      </c>
      <c r="CA56">
        <v>64683</v>
      </c>
      <c r="CB56">
        <v>0</v>
      </c>
      <c r="CC56">
        <v>0</v>
      </c>
      <c r="CD56">
        <v>1307995</v>
      </c>
      <c r="CE56">
        <v>36013275</v>
      </c>
      <c r="CF56">
        <v>39034283</v>
      </c>
      <c r="CG56">
        <v>0</v>
      </c>
      <c r="CH56">
        <v>98470</v>
      </c>
      <c r="CI56">
        <v>0</v>
      </c>
      <c r="CJ56">
        <v>141946</v>
      </c>
      <c r="CK56">
        <v>44904</v>
      </c>
      <c r="CL56">
        <v>83547</v>
      </c>
      <c r="CM56">
        <v>368867</v>
      </c>
      <c r="CN56">
        <v>350</v>
      </c>
      <c r="CO56">
        <v>255685</v>
      </c>
      <c r="CP56">
        <v>0</v>
      </c>
      <c r="CQ56">
        <v>256035</v>
      </c>
      <c r="CR56">
        <v>19271</v>
      </c>
      <c r="CS56">
        <v>44685</v>
      </c>
      <c r="CT56">
        <v>63956</v>
      </c>
      <c r="CU56">
        <v>39731759</v>
      </c>
      <c r="CV56">
        <v>0</v>
      </c>
      <c r="CW56">
        <v>1394752</v>
      </c>
      <c r="CX56">
        <v>6280940</v>
      </c>
      <c r="CY56">
        <v>7675692</v>
      </c>
      <c r="CZ56">
        <v>0</v>
      </c>
      <c r="DA56">
        <v>7675692</v>
      </c>
      <c r="DB56">
        <v>0</v>
      </c>
      <c r="DC56">
        <v>0</v>
      </c>
      <c r="DD56">
        <v>0</v>
      </c>
      <c r="DE56">
        <v>0</v>
      </c>
      <c r="DF56">
        <v>28483279</v>
      </c>
      <c r="DG56">
        <v>2853620</v>
      </c>
      <c r="DH56">
        <v>339165</v>
      </c>
      <c r="DI56">
        <v>0</v>
      </c>
      <c r="DJ56">
        <v>0</v>
      </c>
      <c r="DK56">
        <v>31676064</v>
      </c>
      <c r="DL56">
        <v>5872</v>
      </c>
      <c r="DM56">
        <v>0</v>
      </c>
      <c r="DN56">
        <v>5872</v>
      </c>
      <c r="DO56">
        <v>1063</v>
      </c>
      <c r="DP56">
        <v>0</v>
      </c>
      <c r="DQ56">
        <v>0</v>
      </c>
      <c r="DR56">
        <v>0</v>
      </c>
      <c r="DS56">
        <v>0</v>
      </c>
      <c r="DT56">
        <v>31682999</v>
      </c>
      <c r="DU56">
        <v>0</v>
      </c>
      <c r="DV56">
        <v>0</v>
      </c>
      <c r="DW56">
        <v>0</v>
      </c>
      <c r="DX56">
        <v>32318</v>
      </c>
      <c r="DY56">
        <v>0</v>
      </c>
      <c r="DZ56">
        <v>0</v>
      </c>
      <c r="EA56">
        <v>0</v>
      </c>
      <c r="EB56">
        <v>32318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336566</v>
      </c>
      <c r="EM56">
        <v>0</v>
      </c>
      <c r="EN56">
        <v>336566</v>
      </c>
      <c r="EO56">
        <v>4184</v>
      </c>
      <c r="EP56">
        <v>39731759</v>
      </c>
    </row>
    <row r="57" spans="1:146">
      <c r="A57">
        <v>71084</v>
      </c>
      <c r="B57">
        <v>200412</v>
      </c>
      <c r="C57">
        <v>39340</v>
      </c>
      <c r="D57">
        <v>-358</v>
      </c>
      <c r="E57">
        <v>38982</v>
      </c>
      <c r="F57">
        <v>2205</v>
      </c>
      <c r="G57">
        <v>313</v>
      </c>
      <c r="H57">
        <v>0</v>
      </c>
      <c r="I57">
        <v>16110</v>
      </c>
      <c r="J57">
        <v>1495</v>
      </c>
      <c r="K57">
        <v>20123</v>
      </c>
      <c r="L57">
        <v>32380</v>
      </c>
      <c r="M57">
        <v>-15192</v>
      </c>
      <c r="N57">
        <v>0</v>
      </c>
      <c r="O57">
        <v>0</v>
      </c>
      <c r="P57">
        <v>0</v>
      </c>
      <c r="Q57">
        <v>-15192</v>
      </c>
      <c r="R57">
        <v>-42525</v>
      </c>
      <c r="S57">
        <v>0</v>
      </c>
      <c r="T57">
        <v>-42525</v>
      </c>
      <c r="U57">
        <v>19675</v>
      </c>
      <c r="V57">
        <v>-34943</v>
      </c>
      <c r="W57">
        <v>0</v>
      </c>
      <c r="X57">
        <v>-15268</v>
      </c>
      <c r="Y57">
        <v>0</v>
      </c>
      <c r="Z57">
        <v>0</v>
      </c>
      <c r="AA57">
        <v>-1305</v>
      </c>
      <c r="AB57">
        <v>0</v>
      </c>
      <c r="AC57">
        <v>-1305</v>
      </c>
      <c r="AD57">
        <v>-1630</v>
      </c>
      <c r="AE57">
        <v>-4</v>
      </c>
      <c r="AF57">
        <v>0</v>
      </c>
      <c r="AG57">
        <v>-1634</v>
      </c>
      <c r="AH57">
        <v>0</v>
      </c>
      <c r="AI57">
        <v>-2744</v>
      </c>
      <c r="AJ57">
        <v>-6495</v>
      </c>
      <c r="AK57">
        <v>-5451</v>
      </c>
      <c r="AL57">
        <v>871</v>
      </c>
      <c r="AM57">
        <v>0</v>
      </c>
      <c r="AN57">
        <v>5451</v>
      </c>
      <c r="AO57">
        <v>1047</v>
      </c>
      <c r="AP57">
        <v>0</v>
      </c>
      <c r="AQ57">
        <v>7369</v>
      </c>
      <c r="AR57">
        <v>0</v>
      </c>
      <c r="AS57">
        <v>0</v>
      </c>
      <c r="AT57">
        <v>7369</v>
      </c>
      <c r="AU57">
        <v>0</v>
      </c>
      <c r="AV57">
        <v>7369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13026</v>
      </c>
      <c r="BS57">
        <v>0</v>
      </c>
      <c r="BT57">
        <v>6420</v>
      </c>
      <c r="BU57">
        <v>0</v>
      </c>
      <c r="BV57">
        <v>19446</v>
      </c>
      <c r="BW57">
        <v>1018</v>
      </c>
      <c r="BX57">
        <v>550050</v>
      </c>
      <c r="BY57">
        <v>0</v>
      </c>
      <c r="BZ57">
        <v>0</v>
      </c>
      <c r="CA57">
        <v>0</v>
      </c>
      <c r="CB57">
        <v>0</v>
      </c>
      <c r="CC57">
        <v>2314</v>
      </c>
      <c r="CD57">
        <v>0</v>
      </c>
      <c r="CE57">
        <v>553382</v>
      </c>
      <c r="CF57">
        <v>572828</v>
      </c>
      <c r="CG57">
        <v>0</v>
      </c>
      <c r="CH57">
        <v>3048</v>
      </c>
      <c r="CI57">
        <v>0</v>
      </c>
      <c r="CJ57">
        <v>0</v>
      </c>
      <c r="CK57">
        <v>0</v>
      </c>
      <c r="CL57">
        <v>344</v>
      </c>
      <c r="CM57">
        <v>3392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1000</v>
      </c>
      <c r="CT57">
        <v>1000</v>
      </c>
      <c r="CU57">
        <v>577220</v>
      </c>
      <c r="CV57">
        <v>0</v>
      </c>
      <c r="CW57">
        <v>0</v>
      </c>
      <c r="CX57">
        <v>23257</v>
      </c>
      <c r="CY57">
        <v>23257</v>
      </c>
      <c r="CZ57">
        <v>49773</v>
      </c>
      <c r="DA57">
        <v>73030</v>
      </c>
      <c r="DB57">
        <v>0</v>
      </c>
      <c r="DC57">
        <v>0</v>
      </c>
      <c r="DD57">
        <v>0</v>
      </c>
      <c r="DE57">
        <v>0</v>
      </c>
      <c r="DF57">
        <v>160199</v>
      </c>
      <c r="DG57">
        <v>198227</v>
      </c>
      <c r="DH57">
        <v>106018</v>
      </c>
      <c r="DI57">
        <v>0</v>
      </c>
      <c r="DJ57">
        <v>0</v>
      </c>
      <c r="DK57">
        <v>464444</v>
      </c>
      <c r="DL57">
        <v>0</v>
      </c>
      <c r="DM57">
        <v>0</v>
      </c>
      <c r="DN57">
        <v>0</v>
      </c>
      <c r="DO57">
        <v>38022</v>
      </c>
      <c r="DP57">
        <v>0</v>
      </c>
      <c r="DQ57">
        <v>0</v>
      </c>
      <c r="DR57">
        <v>0</v>
      </c>
      <c r="DS57">
        <v>0</v>
      </c>
      <c r="DT57">
        <v>502466</v>
      </c>
      <c r="DU57">
        <v>0</v>
      </c>
      <c r="DV57">
        <v>0</v>
      </c>
      <c r="DW57">
        <v>0</v>
      </c>
      <c r="DX57">
        <v>72</v>
      </c>
      <c r="DY57">
        <v>0</v>
      </c>
      <c r="DZ57">
        <v>0</v>
      </c>
      <c r="EA57">
        <v>0</v>
      </c>
      <c r="EB57">
        <v>72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1652</v>
      </c>
      <c r="EM57">
        <v>0</v>
      </c>
      <c r="EN57">
        <v>1652</v>
      </c>
      <c r="EO57">
        <v>0</v>
      </c>
      <c r="EP57">
        <v>577220</v>
      </c>
    </row>
    <row r="58" spans="1:146">
      <c r="A58">
        <v>71090</v>
      </c>
      <c r="B58">
        <v>200412</v>
      </c>
      <c r="C58">
        <v>1975500</v>
      </c>
      <c r="D58">
        <v>0</v>
      </c>
      <c r="E58">
        <v>1975500</v>
      </c>
      <c r="F58">
        <v>0</v>
      </c>
      <c r="G58">
        <v>11000</v>
      </c>
      <c r="H58">
        <v>0</v>
      </c>
      <c r="I58">
        <v>52000</v>
      </c>
      <c r="J58">
        <v>136000</v>
      </c>
      <c r="K58">
        <v>199000</v>
      </c>
      <c r="L58">
        <v>1149500</v>
      </c>
      <c r="M58">
        <v>-569500</v>
      </c>
      <c r="N58">
        <v>0</v>
      </c>
      <c r="O58">
        <v>-2000</v>
      </c>
      <c r="P58">
        <v>0</v>
      </c>
      <c r="Q58">
        <v>-571500</v>
      </c>
      <c r="R58">
        <v>-956000</v>
      </c>
      <c r="S58">
        <v>0</v>
      </c>
      <c r="T58">
        <v>-956000</v>
      </c>
      <c r="U58">
        <v>-310400</v>
      </c>
      <c r="V58">
        <v>-157000</v>
      </c>
      <c r="W58">
        <v>-40000</v>
      </c>
      <c r="X58">
        <v>-507400</v>
      </c>
      <c r="Y58">
        <v>-781000</v>
      </c>
      <c r="Z58">
        <v>0</v>
      </c>
      <c r="AA58">
        <v>-51000</v>
      </c>
      <c r="AB58">
        <v>0</v>
      </c>
      <c r="AC58">
        <v>-51000</v>
      </c>
      <c r="AD58">
        <v>-12000</v>
      </c>
      <c r="AE58">
        <v>0</v>
      </c>
      <c r="AF58">
        <v>0</v>
      </c>
      <c r="AG58">
        <v>-12000</v>
      </c>
      <c r="AH58">
        <v>0</v>
      </c>
      <c r="AI58">
        <v>-1000</v>
      </c>
      <c r="AJ58">
        <v>-187000</v>
      </c>
      <c r="AK58">
        <v>-150000</v>
      </c>
      <c r="AL58">
        <v>107100</v>
      </c>
      <c r="AM58">
        <v>0</v>
      </c>
      <c r="AN58">
        <v>150000</v>
      </c>
      <c r="AO58">
        <v>0</v>
      </c>
      <c r="AP58">
        <v>0</v>
      </c>
      <c r="AQ58">
        <v>257100</v>
      </c>
      <c r="AR58">
        <v>0</v>
      </c>
      <c r="AS58">
        <v>0</v>
      </c>
      <c r="AT58">
        <v>257100</v>
      </c>
      <c r="AU58">
        <v>0</v>
      </c>
      <c r="AV58">
        <v>257100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457000</v>
      </c>
      <c r="BU58">
        <v>37000</v>
      </c>
      <c r="BV58">
        <v>494000</v>
      </c>
      <c r="BW58">
        <v>489000</v>
      </c>
      <c r="BX58">
        <v>10777000</v>
      </c>
      <c r="BY58">
        <v>0</v>
      </c>
      <c r="BZ58">
        <v>0</v>
      </c>
      <c r="CA58">
        <v>0</v>
      </c>
      <c r="CB58">
        <v>46000</v>
      </c>
      <c r="CC58">
        <v>0</v>
      </c>
      <c r="CD58">
        <v>0</v>
      </c>
      <c r="CE58">
        <v>11312000</v>
      </c>
      <c r="CF58">
        <v>11806000</v>
      </c>
      <c r="CG58">
        <v>2557500</v>
      </c>
      <c r="CH58">
        <v>102000</v>
      </c>
      <c r="CI58">
        <v>0</v>
      </c>
      <c r="CJ58">
        <v>0</v>
      </c>
      <c r="CK58">
        <v>0</v>
      </c>
      <c r="CL58">
        <v>4000</v>
      </c>
      <c r="CM58">
        <v>106000</v>
      </c>
      <c r="CN58">
        <v>0</v>
      </c>
      <c r="CO58">
        <v>53500</v>
      </c>
      <c r="CP58">
        <v>0</v>
      </c>
      <c r="CQ58">
        <v>53500</v>
      </c>
      <c r="CR58">
        <v>0</v>
      </c>
      <c r="CS58">
        <v>5000</v>
      </c>
      <c r="CT58">
        <v>5000</v>
      </c>
      <c r="CU58">
        <v>14528000</v>
      </c>
      <c r="CV58">
        <v>0</v>
      </c>
      <c r="CW58">
        <v>0</v>
      </c>
      <c r="CX58">
        <v>0</v>
      </c>
      <c r="CY58">
        <v>0</v>
      </c>
      <c r="CZ58">
        <v>1836500</v>
      </c>
      <c r="DA58">
        <v>1836500</v>
      </c>
      <c r="DB58">
        <v>0</v>
      </c>
      <c r="DC58">
        <v>0</v>
      </c>
      <c r="DD58">
        <v>0</v>
      </c>
      <c r="DE58">
        <v>0</v>
      </c>
      <c r="DF58">
        <v>-1350000</v>
      </c>
      <c r="DG58">
        <v>6824000</v>
      </c>
      <c r="DH58">
        <v>4097000</v>
      </c>
      <c r="DI58">
        <v>188000</v>
      </c>
      <c r="DJ58">
        <v>0</v>
      </c>
      <c r="DK58">
        <v>9759000</v>
      </c>
      <c r="DL58">
        <v>41000</v>
      </c>
      <c r="DM58">
        <v>0</v>
      </c>
      <c r="DN58">
        <v>41000</v>
      </c>
      <c r="DO58">
        <v>157000</v>
      </c>
      <c r="DP58">
        <v>0</v>
      </c>
      <c r="DQ58">
        <v>0</v>
      </c>
      <c r="DR58">
        <v>0</v>
      </c>
      <c r="DS58">
        <v>144000</v>
      </c>
      <c r="DT58">
        <v>10101000</v>
      </c>
      <c r="DU58">
        <v>2557500</v>
      </c>
      <c r="DV58">
        <v>0</v>
      </c>
      <c r="DW58">
        <v>2557500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33000</v>
      </c>
      <c r="EM58">
        <v>0</v>
      </c>
      <c r="EN58">
        <v>33000</v>
      </c>
      <c r="EO58">
        <v>0</v>
      </c>
      <c r="EP58">
        <v>14528000</v>
      </c>
    </row>
    <row r="59" spans="1:146">
      <c r="A59">
        <v>71093</v>
      </c>
      <c r="B59">
        <v>200412</v>
      </c>
      <c r="C59">
        <v>446427</v>
      </c>
      <c r="D59">
        <v>0</v>
      </c>
      <c r="E59">
        <v>446427</v>
      </c>
      <c r="F59">
        <v>0</v>
      </c>
      <c r="G59">
        <v>0</v>
      </c>
      <c r="H59">
        <v>0</v>
      </c>
      <c r="I59">
        <v>112710</v>
      </c>
      <c r="J59">
        <v>62900</v>
      </c>
      <c r="K59">
        <v>175610</v>
      </c>
      <c r="L59">
        <v>109619</v>
      </c>
      <c r="M59">
        <v>-71482</v>
      </c>
      <c r="N59">
        <v>0</v>
      </c>
      <c r="O59">
        <v>0</v>
      </c>
      <c r="P59">
        <v>0</v>
      </c>
      <c r="Q59">
        <v>-71482</v>
      </c>
      <c r="R59">
        <v>-467969</v>
      </c>
      <c r="S59">
        <v>0</v>
      </c>
      <c r="T59">
        <v>-467969</v>
      </c>
      <c r="U59">
        <v>0</v>
      </c>
      <c r="V59">
        <v>-54095</v>
      </c>
      <c r="W59">
        <v>0</v>
      </c>
      <c r="X59">
        <v>-54095</v>
      </c>
      <c r="Y59">
        <v>0</v>
      </c>
      <c r="Z59">
        <v>0</v>
      </c>
      <c r="AA59">
        <v>-10633</v>
      </c>
      <c r="AB59">
        <v>0</v>
      </c>
      <c r="AC59">
        <v>-10633</v>
      </c>
      <c r="AD59">
        <v>-3788</v>
      </c>
      <c r="AE59">
        <v>-1844</v>
      </c>
      <c r="AF59">
        <v>0</v>
      </c>
      <c r="AG59">
        <v>-5632</v>
      </c>
      <c r="AH59">
        <v>0</v>
      </c>
      <c r="AI59">
        <v>-27958</v>
      </c>
      <c r="AJ59">
        <v>-38231</v>
      </c>
      <c r="AK59">
        <v>-3691</v>
      </c>
      <c r="AL59">
        <v>51965</v>
      </c>
      <c r="AM59">
        <v>0</v>
      </c>
      <c r="AN59">
        <v>3691</v>
      </c>
      <c r="AO59">
        <v>0</v>
      </c>
      <c r="AP59">
        <v>-30707</v>
      </c>
      <c r="AQ59">
        <v>24949</v>
      </c>
      <c r="AR59">
        <v>0</v>
      </c>
      <c r="AS59">
        <v>0</v>
      </c>
      <c r="AT59">
        <v>24949</v>
      </c>
      <c r="AU59">
        <v>0</v>
      </c>
      <c r="AV59">
        <v>24949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657761</v>
      </c>
      <c r="BX59">
        <v>39305</v>
      </c>
      <c r="BY59">
        <v>2332312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3029378</v>
      </c>
      <c r="CF59">
        <v>3029378</v>
      </c>
      <c r="CG59">
        <v>0</v>
      </c>
      <c r="CH59">
        <v>46112</v>
      </c>
      <c r="CI59">
        <v>0</v>
      </c>
      <c r="CJ59">
        <v>0</v>
      </c>
      <c r="CK59">
        <v>0</v>
      </c>
      <c r="CL59">
        <v>70</v>
      </c>
      <c r="CM59">
        <v>46182</v>
      </c>
      <c r="CN59">
        <v>244</v>
      </c>
      <c r="CO59">
        <v>15989</v>
      </c>
      <c r="CP59">
        <v>0</v>
      </c>
      <c r="CQ59">
        <v>16233</v>
      </c>
      <c r="CR59">
        <v>22167</v>
      </c>
      <c r="CS59">
        <v>871</v>
      </c>
      <c r="CT59">
        <v>23038</v>
      </c>
      <c r="CU59">
        <v>3114831</v>
      </c>
      <c r="CV59">
        <v>5000</v>
      </c>
      <c r="CW59">
        <v>0</v>
      </c>
      <c r="CX59">
        <v>0</v>
      </c>
      <c r="CY59">
        <v>0</v>
      </c>
      <c r="CZ59">
        <v>53540</v>
      </c>
      <c r="DA59">
        <v>58540</v>
      </c>
      <c r="DB59">
        <v>166390</v>
      </c>
      <c r="DC59">
        <v>0</v>
      </c>
      <c r="DD59">
        <v>0</v>
      </c>
      <c r="DE59">
        <v>0</v>
      </c>
      <c r="DF59">
        <v>167283</v>
      </c>
      <c r="DG59">
        <v>2097729</v>
      </c>
      <c r="DH59">
        <v>559096</v>
      </c>
      <c r="DI59">
        <v>0</v>
      </c>
      <c r="DJ59">
        <v>0</v>
      </c>
      <c r="DK59">
        <v>2824108</v>
      </c>
      <c r="DL59">
        <v>0</v>
      </c>
      <c r="DM59">
        <v>0</v>
      </c>
      <c r="DN59">
        <v>0</v>
      </c>
      <c r="DO59">
        <v>54095</v>
      </c>
      <c r="DP59">
        <v>0</v>
      </c>
      <c r="DQ59">
        <v>0</v>
      </c>
      <c r="DR59">
        <v>0</v>
      </c>
      <c r="DS59">
        <v>0</v>
      </c>
      <c r="DT59">
        <v>2878203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11698</v>
      </c>
      <c r="EM59">
        <v>0</v>
      </c>
      <c r="EN59">
        <v>11698</v>
      </c>
      <c r="EO59">
        <v>0</v>
      </c>
      <c r="EP59">
        <v>3114831</v>
      </c>
    </row>
    <row r="60" spans="1:146">
      <c r="A60">
        <v>71094</v>
      </c>
      <c r="B60">
        <v>200412</v>
      </c>
      <c r="C60">
        <v>175650</v>
      </c>
      <c r="D60">
        <v>0</v>
      </c>
      <c r="E60">
        <v>175650</v>
      </c>
      <c r="F60">
        <v>0</v>
      </c>
      <c r="G60">
        <v>0</v>
      </c>
      <c r="H60">
        <v>0</v>
      </c>
      <c r="I60">
        <v>36004</v>
      </c>
      <c r="J60">
        <v>14297</v>
      </c>
      <c r="K60">
        <v>50301</v>
      </c>
      <c r="L60">
        <v>40003</v>
      </c>
      <c r="M60">
        <v>-33927</v>
      </c>
      <c r="N60">
        <v>0</v>
      </c>
      <c r="O60">
        <v>0</v>
      </c>
      <c r="P60">
        <v>0</v>
      </c>
      <c r="Q60">
        <v>-33927</v>
      </c>
      <c r="R60">
        <v>-173123</v>
      </c>
      <c r="S60">
        <v>0</v>
      </c>
      <c r="T60">
        <v>-173123</v>
      </c>
      <c r="U60">
        <v>0</v>
      </c>
      <c r="V60">
        <v>-16638</v>
      </c>
      <c r="W60">
        <v>0</v>
      </c>
      <c r="X60">
        <v>-16638</v>
      </c>
      <c r="Y60">
        <v>0</v>
      </c>
      <c r="Z60">
        <v>0</v>
      </c>
      <c r="AA60">
        <v>-6058</v>
      </c>
      <c r="AB60">
        <v>0</v>
      </c>
      <c r="AC60">
        <v>-6058</v>
      </c>
      <c r="AD60">
        <v>-1211</v>
      </c>
      <c r="AE60">
        <v>-489</v>
      </c>
      <c r="AF60">
        <v>0</v>
      </c>
      <c r="AG60">
        <v>-1700</v>
      </c>
      <c r="AH60">
        <v>0</v>
      </c>
      <c r="AI60">
        <v>-8805</v>
      </c>
      <c r="AJ60">
        <v>-11717</v>
      </c>
      <c r="AK60">
        <v>-2278</v>
      </c>
      <c r="AL60">
        <v>11708</v>
      </c>
      <c r="AM60">
        <v>0</v>
      </c>
      <c r="AN60">
        <v>2278</v>
      </c>
      <c r="AO60">
        <v>0</v>
      </c>
      <c r="AP60">
        <v>-11743</v>
      </c>
      <c r="AQ60">
        <v>2243</v>
      </c>
      <c r="AR60">
        <v>0</v>
      </c>
      <c r="AS60">
        <v>0</v>
      </c>
      <c r="AT60">
        <v>2243</v>
      </c>
      <c r="AU60">
        <v>0</v>
      </c>
      <c r="AV60">
        <v>2243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211512</v>
      </c>
      <c r="BX60">
        <v>103288</v>
      </c>
      <c r="BY60">
        <v>690915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1005715</v>
      </c>
      <c r="CF60">
        <v>1005715</v>
      </c>
      <c r="CG60">
        <v>0</v>
      </c>
      <c r="CH60">
        <v>15537</v>
      </c>
      <c r="CI60">
        <v>0</v>
      </c>
      <c r="CJ60">
        <v>0</v>
      </c>
      <c r="CK60">
        <v>0</v>
      </c>
      <c r="CL60">
        <v>5</v>
      </c>
      <c r="CM60">
        <v>15542</v>
      </c>
      <c r="CN60">
        <v>0</v>
      </c>
      <c r="CO60">
        <v>22499</v>
      </c>
      <c r="CP60">
        <v>0</v>
      </c>
      <c r="CQ60">
        <v>22499</v>
      </c>
      <c r="CR60">
        <v>6455</v>
      </c>
      <c r="CS60">
        <v>308</v>
      </c>
      <c r="CT60">
        <v>6763</v>
      </c>
      <c r="CU60">
        <v>1050519</v>
      </c>
      <c r="CV60">
        <v>5000</v>
      </c>
      <c r="CW60">
        <v>0</v>
      </c>
      <c r="CX60">
        <v>0</v>
      </c>
      <c r="CY60">
        <v>0</v>
      </c>
      <c r="CZ60">
        <v>25916</v>
      </c>
      <c r="DA60">
        <v>30916</v>
      </c>
      <c r="DB60">
        <v>58038</v>
      </c>
      <c r="DC60">
        <v>0</v>
      </c>
      <c r="DD60">
        <v>0</v>
      </c>
      <c r="DE60">
        <v>0</v>
      </c>
      <c r="DF60">
        <v>-207191</v>
      </c>
      <c r="DG60">
        <v>953051</v>
      </c>
      <c r="DH60">
        <v>181456</v>
      </c>
      <c r="DI60">
        <v>0</v>
      </c>
      <c r="DJ60">
        <v>0</v>
      </c>
      <c r="DK60">
        <v>927316</v>
      </c>
      <c r="DL60">
        <v>0</v>
      </c>
      <c r="DM60">
        <v>0</v>
      </c>
      <c r="DN60">
        <v>0</v>
      </c>
      <c r="DO60">
        <v>28348</v>
      </c>
      <c r="DP60">
        <v>0</v>
      </c>
      <c r="DQ60">
        <v>0</v>
      </c>
      <c r="DR60">
        <v>0</v>
      </c>
      <c r="DS60">
        <v>0</v>
      </c>
      <c r="DT60">
        <v>955664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5901</v>
      </c>
      <c r="EM60">
        <v>0</v>
      </c>
      <c r="EN60">
        <v>5901</v>
      </c>
      <c r="EO60">
        <v>0</v>
      </c>
      <c r="EP60">
        <v>1050519</v>
      </c>
    </row>
    <row r="61" spans="1:146">
      <c r="A61">
        <v>71097</v>
      </c>
      <c r="B61">
        <v>200412</v>
      </c>
      <c r="C61">
        <v>84948</v>
      </c>
      <c r="D61">
        <v>0</v>
      </c>
      <c r="E61">
        <v>84948</v>
      </c>
      <c r="F61">
        <v>0</v>
      </c>
      <c r="G61">
        <v>0</v>
      </c>
      <c r="H61">
        <v>593</v>
      </c>
      <c r="I61">
        <v>13744</v>
      </c>
      <c r="J61">
        <v>2089</v>
      </c>
      <c r="K61">
        <v>16426</v>
      </c>
      <c r="L61">
        <v>18330</v>
      </c>
      <c r="M61">
        <v>-6616</v>
      </c>
      <c r="N61">
        <v>0</v>
      </c>
      <c r="O61">
        <v>26</v>
      </c>
      <c r="P61">
        <v>0</v>
      </c>
      <c r="Q61">
        <v>-6590</v>
      </c>
      <c r="R61">
        <v>-83915</v>
      </c>
      <c r="S61">
        <v>0</v>
      </c>
      <c r="T61">
        <v>-83915</v>
      </c>
      <c r="U61">
        <v>0</v>
      </c>
      <c r="V61">
        <v>-16649</v>
      </c>
      <c r="W61">
        <v>0</v>
      </c>
      <c r="X61">
        <v>-16649</v>
      </c>
      <c r="Y61">
        <v>0</v>
      </c>
      <c r="Z61">
        <v>0</v>
      </c>
      <c r="AA61">
        <v>-6861</v>
      </c>
      <c r="AB61">
        <v>0</v>
      </c>
      <c r="AC61">
        <v>-6861</v>
      </c>
      <c r="AD61">
        <v>-1065</v>
      </c>
      <c r="AE61">
        <v>0</v>
      </c>
      <c r="AF61">
        <v>0</v>
      </c>
      <c r="AG61">
        <v>-1065</v>
      </c>
      <c r="AH61">
        <v>0</v>
      </c>
      <c r="AI61">
        <v>-194</v>
      </c>
      <c r="AJ61">
        <v>0</v>
      </c>
      <c r="AK61">
        <v>-429</v>
      </c>
      <c r="AL61">
        <v>4001</v>
      </c>
      <c r="AM61">
        <v>0</v>
      </c>
      <c r="AN61">
        <v>429</v>
      </c>
      <c r="AO61">
        <v>0</v>
      </c>
      <c r="AP61">
        <v>-3978</v>
      </c>
      <c r="AQ61">
        <v>452</v>
      </c>
      <c r="AR61">
        <v>0</v>
      </c>
      <c r="AS61">
        <v>0</v>
      </c>
      <c r="AT61">
        <v>452</v>
      </c>
      <c r="AU61">
        <v>-76</v>
      </c>
      <c r="AV61">
        <v>376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12832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2973</v>
      </c>
      <c r="BX61">
        <v>145587</v>
      </c>
      <c r="BY61">
        <v>269156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417716</v>
      </c>
      <c r="CF61">
        <v>430548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10192</v>
      </c>
      <c r="CP61">
        <v>0</v>
      </c>
      <c r="CQ61">
        <v>10192</v>
      </c>
      <c r="CR61">
        <v>3802</v>
      </c>
      <c r="CS61">
        <v>3</v>
      </c>
      <c r="CT61">
        <v>3805</v>
      </c>
      <c r="CU61">
        <v>444545</v>
      </c>
      <c r="CV61">
        <v>0</v>
      </c>
      <c r="CW61">
        <v>4580</v>
      </c>
      <c r="CX61">
        <v>0</v>
      </c>
      <c r="CY61">
        <v>4580</v>
      </c>
      <c r="CZ61">
        <v>-50</v>
      </c>
      <c r="DA61">
        <v>4530</v>
      </c>
      <c r="DB61">
        <v>18843</v>
      </c>
      <c r="DC61">
        <v>0</v>
      </c>
      <c r="DD61">
        <v>0</v>
      </c>
      <c r="DE61">
        <v>0</v>
      </c>
      <c r="DF61">
        <v>-145805</v>
      </c>
      <c r="DG61">
        <v>383340</v>
      </c>
      <c r="DH61">
        <v>143675</v>
      </c>
      <c r="DI61">
        <v>0</v>
      </c>
      <c r="DJ61">
        <v>0</v>
      </c>
      <c r="DK61">
        <v>381210</v>
      </c>
      <c r="DL61">
        <v>98</v>
      </c>
      <c r="DM61">
        <v>0</v>
      </c>
      <c r="DN61">
        <v>98</v>
      </c>
      <c r="DO61">
        <v>32623</v>
      </c>
      <c r="DP61">
        <v>0</v>
      </c>
      <c r="DQ61">
        <v>0</v>
      </c>
      <c r="DR61">
        <v>0</v>
      </c>
      <c r="DS61">
        <v>0</v>
      </c>
      <c r="DT61">
        <v>413931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7241</v>
      </c>
      <c r="EM61">
        <v>0</v>
      </c>
      <c r="EN61">
        <v>7241</v>
      </c>
      <c r="EO61">
        <v>0</v>
      </c>
      <c r="EP61">
        <v>444545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V25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152">
      <c r="A1" t="s">
        <v>769</v>
      </c>
      <c r="B1" t="s">
        <v>770</v>
      </c>
      <c r="C1" t="s">
        <v>414</v>
      </c>
      <c r="D1" t="s">
        <v>416</v>
      </c>
      <c r="E1" t="s">
        <v>418</v>
      </c>
      <c r="F1" t="s">
        <v>419</v>
      </c>
      <c r="G1" t="s">
        <v>420</v>
      </c>
      <c r="H1" t="s">
        <v>422</v>
      </c>
      <c r="I1" t="s">
        <v>423</v>
      </c>
      <c r="J1" t="s">
        <v>425</v>
      </c>
      <c r="K1" t="s">
        <v>426</v>
      </c>
      <c r="L1" t="s">
        <v>428</v>
      </c>
      <c r="M1" t="s">
        <v>430</v>
      </c>
      <c r="N1" t="s">
        <v>432</v>
      </c>
      <c r="O1" t="s">
        <v>434</v>
      </c>
      <c r="P1" t="s">
        <v>435</v>
      </c>
      <c r="Q1" t="s">
        <v>436</v>
      </c>
      <c r="R1" t="s">
        <v>437</v>
      </c>
      <c r="S1" t="s">
        <v>438</v>
      </c>
      <c r="T1" t="s">
        <v>440</v>
      </c>
      <c r="U1" t="s">
        <v>442</v>
      </c>
      <c r="V1" t="s">
        <v>444</v>
      </c>
      <c r="W1" t="s">
        <v>446</v>
      </c>
      <c r="X1" t="s">
        <v>447</v>
      </c>
      <c r="Y1" t="s">
        <v>448</v>
      </c>
      <c r="Z1" t="s">
        <v>449</v>
      </c>
      <c r="AA1" t="s">
        <v>451</v>
      </c>
      <c r="AB1" t="s">
        <v>452</v>
      </c>
      <c r="AC1" t="s">
        <v>453</v>
      </c>
      <c r="AD1" t="s">
        <v>454</v>
      </c>
      <c r="AE1" t="s">
        <v>456</v>
      </c>
      <c r="AF1" t="s">
        <v>457</v>
      </c>
      <c r="AG1" t="s">
        <v>459</v>
      </c>
      <c r="AH1" t="s">
        <v>460</v>
      </c>
      <c r="AI1" t="s">
        <v>462</v>
      </c>
      <c r="AJ1" t="s">
        <v>464</v>
      </c>
      <c r="AK1" t="s">
        <v>466</v>
      </c>
      <c r="AL1" t="s">
        <v>468</v>
      </c>
      <c r="AM1" t="s">
        <v>470</v>
      </c>
      <c r="AN1" t="s">
        <v>472</v>
      </c>
      <c r="AO1" t="s">
        <v>474</v>
      </c>
      <c r="AP1" t="s">
        <v>476</v>
      </c>
      <c r="AQ1" t="s">
        <v>478</v>
      </c>
      <c r="AR1" t="s">
        <v>480</v>
      </c>
      <c r="AS1" t="s">
        <v>482</v>
      </c>
      <c r="AT1" t="s">
        <v>484</v>
      </c>
      <c r="AU1" t="s">
        <v>485</v>
      </c>
      <c r="AV1" t="s">
        <v>487</v>
      </c>
      <c r="AW1" t="s">
        <v>489</v>
      </c>
      <c r="AX1" t="s">
        <v>491</v>
      </c>
      <c r="AY1" t="s">
        <v>492</v>
      </c>
      <c r="AZ1" t="s">
        <v>493</v>
      </c>
      <c r="BA1" t="s">
        <v>494</v>
      </c>
      <c r="BB1" t="s">
        <v>496</v>
      </c>
      <c r="BC1" t="s">
        <v>497</v>
      </c>
      <c r="BD1" t="s">
        <v>498</v>
      </c>
      <c r="BE1" t="s">
        <v>499</v>
      </c>
      <c r="BF1" t="s">
        <v>500</v>
      </c>
      <c r="BG1" t="s">
        <v>501</v>
      </c>
      <c r="BH1" t="s">
        <v>503</v>
      </c>
      <c r="BI1" t="s">
        <v>505</v>
      </c>
      <c r="BJ1" t="s">
        <v>507</v>
      </c>
      <c r="BK1" t="s">
        <v>508</v>
      </c>
      <c r="BL1" t="s">
        <v>510</v>
      </c>
      <c r="BM1" t="s">
        <v>512</v>
      </c>
      <c r="BN1" t="s">
        <v>514</v>
      </c>
      <c r="BO1" t="s">
        <v>516</v>
      </c>
      <c r="BP1" t="s">
        <v>517</v>
      </c>
      <c r="BQ1" t="s">
        <v>518</v>
      </c>
      <c r="BR1" t="s">
        <v>519</v>
      </c>
      <c r="BS1" t="s">
        <v>520</v>
      </c>
      <c r="BT1" t="s">
        <v>522</v>
      </c>
      <c r="BU1" t="s">
        <v>523</v>
      </c>
      <c r="BV1" t="s">
        <v>524</v>
      </c>
      <c r="BW1" t="s">
        <v>525</v>
      </c>
      <c r="BX1" t="s">
        <v>526</v>
      </c>
      <c r="BY1" t="s">
        <v>527</v>
      </c>
      <c r="BZ1" t="s">
        <v>528</v>
      </c>
      <c r="CA1" t="s">
        <v>529</v>
      </c>
      <c r="CB1" t="s">
        <v>530</v>
      </c>
      <c r="CC1" t="s">
        <v>532</v>
      </c>
      <c r="CD1" t="s">
        <v>533</v>
      </c>
      <c r="CE1" t="s">
        <v>535</v>
      </c>
      <c r="CF1" t="s">
        <v>537</v>
      </c>
      <c r="CG1" t="s">
        <v>539</v>
      </c>
      <c r="CH1" t="s">
        <v>541</v>
      </c>
      <c r="CI1" t="s">
        <v>543</v>
      </c>
      <c r="CJ1" t="s">
        <v>545</v>
      </c>
      <c r="CK1" t="s">
        <v>547</v>
      </c>
      <c r="CL1" t="s">
        <v>549</v>
      </c>
      <c r="CM1" t="s">
        <v>551</v>
      </c>
      <c r="CN1" t="s">
        <v>553</v>
      </c>
      <c r="CO1" t="s">
        <v>554</v>
      </c>
      <c r="CP1" t="s">
        <v>555</v>
      </c>
      <c r="CQ1" t="s">
        <v>556</v>
      </c>
      <c r="CR1" t="s">
        <v>558</v>
      </c>
      <c r="CS1" t="s">
        <v>560</v>
      </c>
      <c r="CT1" t="s">
        <v>562</v>
      </c>
      <c r="CU1" t="s">
        <v>564</v>
      </c>
      <c r="CV1" t="s">
        <v>566</v>
      </c>
      <c r="CW1" t="s">
        <v>567</v>
      </c>
      <c r="CX1" t="s">
        <v>569</v>
      </c>
      <c r="CY1" t="s">
        <v>570</v>
      </c>
      <c r="CZ1" t="s">
        <v>571</v>
      </c>
      <c r="DA1" t="s">
        <v>573</v>
      </c>
      <c r="DB1" t="s">
        <v>575</v>
      </c>
      <c r="DC1" t="s">
        <v>578</v>
      </c>
      <c r="DD1" t="s">
        <v>580</v>
      </c>
      <c r="DE1" t="s">
        <v>582</v>
      </c>
      <c r="DF1" t="s">
        <v>584</v>
      </c>
      <c r="DG1" t="s">
        <v>586</v>
      </c>
      <c r="DH1" t="s">
        <v>588</v>
      </c>
      <c r="DI1" t="s">
        <v>590</v>
      </c>
      <c r="DJ1" t="s">
        <v>592</v>
      </c>
      <c r="DK1" t="s">
        <v>593</v>
      </c>
      <c r="DL1" t="s">
        <v>594</v>
      </c>
      <c r="DM1" t="s">
        <v>596</v>
      </c>
      <c r="DN1" t="s">
        <v>597</v>
      </c>
      <c r="DO1" t="s">
        <v>599</v>
      </c>
      <c r="DP1" t="s">
        <v>601</v>
      </c>
      <c r="DQ1" t="s">
        <v>603</v>
      </c>
      <c r="DR1" t="s">
        <v>605</v>
      </c>
      <c r="DS1" t="s">
        <v>607</v>
      </c>
      <c r="DT1" t="s">
        <v>609</v>
      </c>
      <c r="DU1" t="s">
        <v>611</v>
      </c>
      <c r="DV1" t="s">
        <v>613</v>
      </c>
      <c r="DW1" t="s">
        <v>614</v>
      </c>
      <c r="DX1" t="s">
        <v>616</v>
      </c>
      <c r="DY1" t="s">
        <v>618</v>
      </c>
      <c r="DZ1" t="s">
        <v>620</v>
      </c>
      <c r="EA1" t="s">
        <v>622</v>
      </c>
      <c r="EB1" t="s">
        <v>624</v>
      </c>
      <c r="EC1" t="s">
        <v>626</v>
      </c>
      <c r="ED1" t="s">
        <v>628</v>
      </c>
      <c r="EE1" t="s">
        <v>630</v>
      </c>
      <c r="EF1" t="s">
        <v>631</v>
      </c>
      <c r="EG1" t="s">
        <v>633</v>
      </c>
      <c r="EH1" t="s">
        <v>634</v>
      </c>
      <c r="EI1" t="s">
        <v>636</v>
      </c>
      <c r="EJ1" t="s">
        <v>637</v>
      </c>
      <c r="EK1" t="s">
        <v>638</v>
      </c>
      <c r="EL1" t="s">
        <v>639</v>
      </c>
      <c r="EM1" t="s">
        <v>640</v>
      </c>
      <c r="EN1" t="s">
        <v>641</v>
      </c>
      <c r="EO1" t="s">
        <v>642</v>
      </c>
      <c r="EP1" t="s">
        <v>643</v>
      </c>
      <c r="EQ1" t="s">
        <v>645</v>
      </c>
      <c r="ER1" t="s">
        <v>647</v>
      </c>
      <c r="ES1" t="s">
        <v>648</v>
      </c>
      <c r="ET1" t="s">
        <v>650</v>
      </c>
      <c r="EU1" t="s">
        <v>651</v>
      </c>
      <c r="EV1" t="s">
        <v>653</v>
      </c>
    </row>
    <row r="2" spans="1:152">
      <c r="A2">
        <v>70061</v>
      </c>
      <c r="B2">
        <v>200512</v>
      </c>
      <c r="C2">
        <v>513059</v>
      </c>
      <c r="D2">
        <v>0</v>
      </c>
      <c r="E2">
        <v>513059</v>
      </c>
      <c r="F2">
        <v>0</v>
      </c>
      <c r="G2">
        <v>0</v>
      </c>
      <c r="H2">
        <v>43</v>
      </c>
      <c r="I2">
        <v>295230</v>
      </c>
      <c r="J2">
        <v>1528851</v>
      </c>
      <c r="K2">
        <v>-34</v>
      </c>
      <c r="L2">
        <v>-10026</v>
      </c>
      <c r="M2">
        <v>1814064</v>
      </c>
      <c r="N2">
        <v>-213828</v>
      </c>
      <c r="O2">
        <v>1600236</v>
      </c>
      <c r="P2">
        <v>-211494</v>
      </c>
      <c r="Q2">
        <v>0</v>
      </c>
      <c r="R2">
        <v>0</v>
      </c>
      <c r="S2">
        <v>0</v>
      </c>
      <c r="T2">
        <v>-211494</v>
      </c>
      <c r="U2">
        <v>-1607409</v>
      </c>
      <c r="V2">
        <v>0</v>
      </c>
      <c r="W2">
        <v>-1607409</v>
      </c>
      <c r="X2">
        <v>0</v>
      </c>
      <c r="Y2">
        <v>-221817</v>
      </c>
      <c r="Z2">
        <v>0</v>
      </c>
      <c r="AA2">
        <v>-221817</v>
      </c>
      <c r="AB2">
        <v>0</v>
      </c>
      <c r="AC2">
        <v>0</v>
      </c>
      <c r="AD2">
        <v>-11934</v>
      </c>
      <c r="AE2">
        <v>0</v>
      </c>
      <c r="AF2">
        <v>0</v>
      </c>
      <c r="AG2">
        <v>-11934</v>
      </c>
      <c r="AH2">
        <v>-217551</v>
      </c>
      <c r="AI2">
        <v>-156910</v>
      </c>
      <c r="AJ2">
        <v>0</v>
      </c>
      <c r="AK2">
        <v>217551</v>
      </c>
      <c r="AL2">
        <v>0</v>
      </c>
      <c r="AM2">
        <v>-1200</v>
      </c>
      <c r="AN2">
        <v>0</v>
      </c>
      <c r="AO2">
        <v>59441</v>
      </c>
      <c r="AP2">
        <v>-38392</v>
      </c>
      <c r="AQ2">
        <v>21049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9188</v>
      </c>
      <c r="BN2">
        <v>9188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1710300</v>
      </c>
      <c r="BV2">
        <v>9576518</v>
      </c>
      <c r="BW2">
        <v>26731</v>
      </c>
      <c r="BX2">
        <v>0</v>
      </c>
      <c r="BY2">
        <v>0</v>
      </c>
      <c r="BZ2">
        <v>0</v>
      </c>
      <c r="CA2">
        <v>0</v>
      </c>
      <c r="CB2">
        <v>0</v>
      </c>
      <c r="CC2">
        <v>11396566</v>
      </c>
      <c r="CD2">
        <v>0</v>
      </c>
      <c r="CE2">
        <v>11396566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83017</v>
      </c>
      <c r="CW2">
        <v>0</v>
      </c>
      <c r="CX2">
        <v>0</v>
      </c>
      <c r="CY2">
        <v>607</v>
      </c>
      <c r="CZ2">
        <v>7386</v>
      </c>
      <c r="DA2">
        <v>7993</v>
      </c>
      <c r="DB2">
        <v>11413747</v>
      </c>
      <c r="DC2">
        <v>1383895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1383895</v>
      </c>
      <c r="DP2">
        <v>0</v>
      </c>
      <c r="DQ2">
        <v>0</v>
      </c>
      <c r="DR2">
        <v>6785052</v>
      </c>
      <c r="DS2">
        <v>1382336</v>
      </c>
      <c r="DT2">
        <v>801181</v>
      </c>
      <c r="DU2">
        <v>8968569</v>
      </c>
      <c r="DV2">
        <v>0</v>
      </c>
      <c r="DW2">
        <v>1014404</v>
      </c>
      <c r="DX2">
        <v>0</v>
      </c>
      <c r="DY2">
        <v>0</v>
      </c>
      <c r="DZ2">
        <v>0</v>
      </c>
      <c r="EA2">
        <v>0</v>
      </c>
      <c r="EB2">
        <v>9982973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27000</v>
      </c>
      <c r="ER2">
        <v>0</v>
      </c>
      <c r="ES2">
        <v>12251</v>
      </c>
      <c r="ET2">
        <v>39251</v>
      </c>
      <c r="EU2">
        <v>7628</v>
      </c>
      <c r="EV2">
        <v>11413747</v>
      </c>
    </row>
    <row r="3" spans="1:152">
      <c r="A3">
        <v>70099</v>
      </c>
      <c r="B3">
        <v>200512</v>
      </c>
      <c r="C3">
        <v>915</v>
      </c>
      <c r="D3">
        <v>0</v>
      </c>
      <c r="E3">
        <v>915</v>
      </c>
      <c r="F3">
        <v>0</v>
      </c>
      <c r="G3">
        <v>0</v>
      </c>
      <c r="H3">
        <v>2760</v>
      </c>
      <c r="I3">
        <v>90695</v>
      </c>
      <c r="J3">
        <v>142647</v>
      </c>
      <c r="K3">
        <v>0</v>
      </c>
      <c r="L3">
        <v>-2514</v>
      </c>
      <c r="M3">
        <v>233588</v>
      </c>
      <c r="N3">
        <v>-24731</v>
      </c>
      <c r="O3">
        <v>208857</v>
      </c>
      <c r="P3">
        <v>-174832</v>
      </c>
      <c r="Q3">
        <v>0</v>
      </c>
      <c r="R3">
        <v>0</v>
      </c>
      <c r="S3">
        <v>0</v>
      </c>
      <c r="T3">
        <v>-174832</v>
      </c>
      <c r="U3">
        <v>-90116</v>
      </c>
      <c r="V3">
        <v>0</v>
      </c>
      <c r="W3">
        <v>-90116</v>
      </c>
      <c r="X3">
        <v>-97463</v>
      </c>
      <c r="Y3">
        <v>0</v>
      </c>
      <c r="Z3">
        <v>0</v>
      </c>
      <c r="AA3">
        <v>-97463</v>
      </c>
      <c r="AB3">
        <v>0</v>
      </c>
      <c r="AC3">
        <v>0</v>
      </c>
      <c r="AD3">
        <v>-3751</v>
      </c>
      <c r="AE3">
        <v>0</v>
      </c>
      <c r="AF3">
        <v>0</v>
      </c>
      <c r="AG3">
        <v>-3751</v>
      </c>
      <c r="AH3">
        <v>-50208</v>
      </c>
      <c r="AI3">
        <v>-206598</v>
      </c>
      <c r="AJ3">
        <v>0</v>
      </c>
      <c r="AK3">
        <v>55865</v>
      </c>
      <c r="AL3">
        <v>0</v>
      </c>
      <c r="AM3">
        <v>0</v>
      </c>
      <c r="AN3">
        <v>0</v>
      </c>
      <c r="AO3">
        <v>-150733</v>
      </c>
      <c r="AP3">
        <v>-5657</v>
      </c>
      <c r="AQ3">
        <v>-156390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28452</v>
      </c>
      <c r="BP3">
        <v>0</v>
      </c>
      <c r="BQ3">
        <v>0</v>
      </c>
      <c r="BR3">
        <v>3413</v>
      </c>
      <c r="BS3">
        <v>0</v>
      </c>
      <c r="BT3">
        <v>3413</v>
      </c>
      <c r="BU3">
        <v>143149</v>
      </c>
      <c r="BV3">
        <v>2142394</v>
      </c>
      <c r="BW3">
        <v>9875</v>
      </c>
      <c r="BX3">
        <v>0</v>
      </c>
      <c r="BY3">
        <v>1946</v>
      </c>
      <c r="BZ3">
        <v>15400</v>
      </c>
      <c r="CA3">
        <v>25257</v>
      </c>
      <c r="CB3">
        <v>0</v>
      </c>
      <c r="CC3">
        <v>2349715</v>
      </c>
      <c r="CD3">
        <v>0</v>
      </c>
      <c r="CE3">
        <v>2381580</v>
      </c>
      <c r="CF3">
        <v>0</v>
      </c>
      <c r="CG3">
        <v>0</v>
      </c>
      <c r="CH3">
        <v>0</v>
      </c>
      <c r="CI3">
        <v>0</v>
      </c>
      <c r="CJ3">
        <v>0</v>
      </c>
      <c r="CK3">
        <v>22</v>
      </c>
      <c r="CL3">
        <v>0</v>
      </c>
      <c r="CM3">
        <v>22</v>
      </c>
      <c r="CN3">
        <v>0</v>
      </c>
      <c r="CO3">
        <v>0</v>
      </c>
      <c r="CP3">
        <v>0</v>
      </c>
      <c r="CQ3">
        <v>20627</v>
      </c>
      <c r="CR3">
        <v>20649</v>
      </c>
      <c r="CS3">
        <v>0</v>
      </c>
      <c r="CT3">
        <v>0</v>
      </c>
      <c r="CU3">
        <v>0</v>
      </c>
      <c r="CV3">
        <v>11694</v>
      </c>
      <c r="CW3">
        <v>0</v>
      </c>
      <c r="CX3">
        <v>0</v>
      </c>
      <c r="CY3">
        <v>182</v>
      </c>
      <c r="CZ3">
        <v>12914</v>
      </c>
      <c r="DA3">
        <v>13096</v>
      </c>
      <c r="DB3">
        <v>2415325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385993</v>
      </c>
      <c r="DO3">
        <v>385993</v>
      </c>
      <c r="DP3">
        <v>0</v>
      </c>
      <c r="DQ3">
        <v>0</v>
      </c>
      <c r="DR3">
        <v>2016116</v>
      </c>
      <c r="DS3">
        <v>66</v>
      </c>
      <c r="DT3">
        <v>37</v>
      </c>
      <c r="DU3">
        <v>2016219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2016219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3828</v>
      </c>
      <c r="ER3">
        <v>0</v>
      </c>
      <c r="ES3">
        <v>8521</v>
      </c>
      <c r="ET3">
        <v>12349</v>
      </c>
      <c r="EU3">
        <v>764</v>
      </c>
      <c r="EV3">
        <v>2415325</v>
      </c>
    </row>
    <row r="4" spans="1:152">
      <c r="A4">
        <v>70667</v>
      </c>
      <c r="B4">
        <v>200512</v>
      </c>
      <c r="C4">
        <v>1223</v>
      </c>
      <c r="D4">
        <v>0</v>
      </c>
      <c r="E4">
        <v>1223</v>
      </c>
      <c r="F4">
        <v>0</v>
      </c>
      <c r="G4">
        <v>0</v>
      </c>
      <c r="H4">
        <v>0</v>
      </c>
      <c r="I4">
        <v>13680</v>
      </c>
      <c r="J4">
        <v>26378</v>
      </c>
      <c r="K4">
        <v>-8</v>
      </c>
      <c r="L4">
        <v>-418</v>
      </c>
      <c r="M4">
        <v>39632</v>
      </c>
      <c r="N4">
        <v>-4724</v>
      </c>
      <c r="O4">
        <v>34908</v>
      </c>
      <c r="P4">
        <v>-20819</v>
      </c>
      <c r="Q4">
        <v>15</v>
      </c>
      <c r="R4">
        <v>204</v>
      </c>
      <c r="S4">
        <v>0</v>
      </c>
      <c r="T4">
        <v>-20600</v>
      </c>
      <c r="U4">
        <v>-18002</v>
      </c>
      <c r="V4">
        <v>-2</v>
      </c>
      <c r="W4">
        <v>-18004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-693</v>
      </c>
      <c r="AE4">
        <v>0</v>
      </c>
      <c r="AF4">
        <v>0</v>
      </c>
      <c r="AG4">
        <v>-693</v>
      </c>
      <c r="AH4">
        <v>-3635</v>
      </c>
      <c r="AI4">
        <v>-6801</v>
      </c>
      <c r="AJ4">
        <v>0</v>
      </c>
      <c r="AK4">
        <v>4127</v>
      </c>
      <c r="AL4">
        <v>0</v>
      </c>
      <c r="AM4">
        <v>0</v>
      </c>
      <c r="AN4">
        <v>0</v>
      </c>
      <c r="AO4">
        <v>-2674</v>
      </c>
      <c r="AP4">
        <v>-492</v>
      </c>
      <c r="AQ4">
        <v>-3166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23862</v>
      </c>
      <c r="BW4">
        <v>326621</v>
      </c>
      <c r="BX4">
        <v>0</v>
      </c>
      <c r="BY4">
        <v>0</v>
      </c>
      <c r="BZ4">
        <v>0</v>
      </c>
      <c r="CA4">
        <v>0</v>
      </c>
      <c r="CB4">
        <v>0</v>
      </c>
      <c r="CC4">
        <v>354837</v>
      </c>
      <c r="CD4">
        <v>0</v>
      </c>
      <c r="CE4">
        <v>354837</v>
      </c>
      <c r="CF4">
        <v>0</v>
      </c>
      <c r="CG4">
        <v>37</v>
      </c>
      <c r="CH4">
        <v>0</v>
      </c>
      <c r="CI4">
        <v>0</v>
      </c>
      <c r="CJ4">
        <v>37</v>
      </c>
      <c r="CK4">
        <v>26</v>
      </c>
      <c r="CL4">
        <v>0</v>
      </c>
      <c r="CM4">
        <v>26</v>
      </c>
      <c r="CN4">
        <v>0</v>
      </c>
      <c r="CO4">
        <v>0</v>
      </c>
      <c r="CP4">
        <v>0</v>
      </c>
      <c r="CQ4">
        <v>0</v>
      </c>
      <c r="CR4">
        <v>63</v>
      </c>
      <c r="CS4">
        <v>0</v>
      </c>
      <c r="CT4">
        <v>0</v>
      </c>
      <c r="CU4">
        <v>0</v>
      </c>
      <c r="CV4">
        <v>4354</v>
      </c>
      <c r="CW4">
        <v>0</v>
      </c>
      <c r="CX4">
        <v>0</v>
      </c>
      <c r="CY4">
        <v>3052</v>
      </c>
      <c r="CZ4">
        <v>1089</v>
      </c>
      <c r="DA4">
        <v>4141</v>
      </c>
      <c r="DB4">
        <v>359041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22664</v>
      </c>
      <c r="DO4">
        <v>22664</v>
      </c>
      <c r="DP4">
        <v>0</v>
      </c>
      <c r="DQ4">
        <v>0</v>
      </c>
      <c r="DR4">
        <v>334818</v>
      </c>
      <c r="DS4">
        <v>0</v>
      </c>
      <c r="DT4">
        <v>0</v>
      </c>
      <c r="DU4">
        <v>334818</v>
      </c>
      <c r="DV4">
        <v>34</v>
      </c>
      <c r="DW4">
        <v>0</v>
      </c>
      <c r="DX4">
        <v>0</v>
      </c>
      <c r="DY4">
        <v>0</v>
      </c>
      <c r="DZ4">
        <v>0</v>
      </c>
      <c r="EA4">
        <v>0</v>
      </c>
      <c r="EB4">
        <v>334852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1525</v>
      </c>
      <c r="ET4">
        <v>1525</v>
      </c>
      <c r="EU4">
        <v>0</v>
      </c>
      <c r="EV4">
        <v>359041</v>
      </c>
    </row>
    <row r="5" spans="1:152">
      <c r="A5">
        <v>70691</v>
      </c>
      <c r="B5">
        <v>200512</v>
      </c>
      <c r="C5">
        <v>478278</v>
      </c>
      <c r="D5">
        <v>0</v>
      </c>
      <c r="E5">
        <v>478278</v>
      </c>
      <c r="F5">
        <v>189321</v>
      </c>
      <c r="G5">
        <v>34206</v>
      </c>
      <c r="H5">
        <v>85874</v>
      </c>
      <c r="I5">
        <v>699706</v>
      </c>
      <c r="J5">
        <v>2880503</v>
      </c>
      <c r="K5">
        <v>-1650</v>
      </c>
      <c r="L5">
        <v>-41641</v>
      </c>
      <c r="M5">
        <v>3846319</v>
      </c>
      <c r="N5">
        <v>-423360</v>
      </c>
      <c r="O5">
        <v>3422959</v>
      </c>
      <c r="P5">
        <v>-885751</v>
      </c>
      <c r="Q5">
        <v>1113</v>
      </c>
      <c r="R5">
        <v>232</v>
      </c>
      <c r="S5">
        <v>0</v>
      </c>
      <c r="T5">
        <v>-884406</v>
      </c>
      <c r="U5">
        <v>-2044249</v>
      </c>
      <c r="V5">
        <v>-262</v>
      </c>
      <c r="W5">
        <v>-2044511</v>
      </c>
      <c r="X5">
        <v>-64296</v>
      </c>
      <c r="Y5">
        <v>0</v>
      </c>
      <c r="Z5">
        <v>0</v>
      </c>
      <c r="AA5">
        <v>-64296</v>
      </c>
      <c r="AB5">
        <v>0</v>
      </c>
      <c r="AC5">
        <v>0</v>
      </c>
      <c r="AD5">
        <v>-13615</v>
      </c>
      <c r="AE5">
        <v>0</v>
      </c>
      <c r="AF5">
        <v>0</v>
      </c>
      <c r="AG5">
        <v>-13615</v>
      </c>
      <c r="AH5">
        <v>-504081</v>
      </c>
      <c r="AI5">
        <v>390328</v>
      </c>
      <c r="AJ5">
        <v>0</v>
      </c>
      <c r="AK5">
        <v>504081</v>
      </c>
      <c r="AL5">
        <v>0</v>
      </c>
      <c r="AM5">
        <v>0</v>
      </c>
      <c r="AN5">
        <v>0</v>
      </c>
      <c r="AO5">
        <v>894409</v>
      </c>
      <c r="AP5">
        <v>0</v>
      </c>
      <c r="AQ5">
        <v>894409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2689</v>
      </c>
      <c r="BM5">
        <v>0</v>
      </c>
      <c r="BN5">
        <v>2689</v>
      </c>
      <c r="BO5">
        <v>2010042</v>
      </c>
      <c r="BP5">
        <v>629300</v>
      </c>
      <c r="BQ5">
        <v>0</v>
      </c>
      <c r="BR5">
        <v>159860</v>
      </c>
      <c r="BS5">
        <v>0</v>
      </c>
      <c r="BT5">
        <v>789160</v>
      </c>
      <c r="BU5">
        <v>3996062</v>
      </c>
      <c r="BV5">
        <v>4791113</v>
      </c>
      <c r="BW5">
        <v>13583271</v>
      </c>
      <c r="BX5">
        <v>0</v>
      </c>
      <c r="BY5">
        <v>18833</v>
      </c>
      <c r="BZ5">
        <v>8810</v>
      </c>
      <c r="CA5">
        <v>391813</v>
      </c>
      <c r="CB5">
        <v>6223</v>
      </c>
      <c r="CC5">
        <v>22809009</v>
      </c>
      <c r="CD5">
        <v>0</v>
      </c>
      <c r="CE5">
        <v>25608211</v>
      </c>
      <c r="CF5">
        <v>0</v>
      </c>
      <c r="CG5">
        <v>6973</v>
      </c>
      <c r="CH5">
        <v>0</v>
      </c>
      <c r="CI5">
        <v>0</v>
      </c>
      <c r="CJ5">
        <v>6973</v>
      </c>
      <c r="CK5">
        <v>25894</v>
      </c>
      <c r="CL5">
        <v>0</v>
      </c>
      <c r="CM5">
        <v>25894</v>
      </c>
      <c r="CN5">
        <v>12292</v>
      </c>
      <c r="CO5">
        <v>46282</v>
      </c>
      <c r="CP5">
        <v>0</v>
      </c>
      <c r="CQ5">
        <v>0</v>
      </c>
      <c r="CR5">
        <v>91441</v>
      </c>
      <c r="CS5">
        <v>0</v>
      </c>
      <c r="CT5">
        <v>0</v>
      </c>
      <c r="CU5">
        <v>0</v>
      </c>
      <c r="CV5">
        <v>12884</v>
      </c>
      <c r="CW5">
        <v>66034</v>
      </c>
      <c r="CX5">
        <v>66034</v>
      </c>
      <c r="CY5">
        <v>177670</v>
      </c>
      <c r="CZ5">
        <v>380</v>
      </c>
      <c r="DA5">
        <v>178050</v>
      </c>
      <c r="DB5">
        <v>25946425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2939469</v>
      </c>
      <c r="DL5">
        <v>8374</v>
      </c>
      <c r="DM5">
        <v>2947843</v>
      </c>
      <c r="DN5">
        <v>894409</v>
      </c>
      <c r="DO5">
        <v>3842252</v>
      </c>
      <c r="DP5">
        <v>0</v>
      </c>
      <c r="DQ5">
        <v>0</v>
      </c>
      <c r="DR5">
        <v>21018105</v>
      </c>
      <c r="DS5">
        <v>730270</v>
      </c>
      <c r="DT5">
        <v>132983</v>
      </c>
      <c r="DU5">
        <v>21881358</v>
      </c>
      <c r="DV5">
        <v>36</v>
      </c>
      <c r="DW5">
        <v>0</v>
      </c>
      <c r="DX5">
        <v>0</v>
      </c>
      <c r="DY5">
        <v>0</v>
      </c>
      <c r="DZ5">
        <v>0</v>
      </c>
      <c r="EA5">
        <v>7892</v>
      </c>
      <c r="EB5">
        <v>21889286</v>
      </c>
      <c r="EC5">
        <v>0</v>
      </c>
      <c r="ED5">
        <v>0</v>
      </c>
      <c r="EE5">
        <v>0</v>
      </c>
      <c r="EF5">
        <v>3030</v>
      </c>
      <c r="EG5">
        <v>3030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2107</v>
      </c>
      <c r="EO5">
        <v>0</v>
      </c>
      <c r="EP5">
        <v>0</v>
      </c>
      <c r="EQ5">
        <v>0</v>
      </c>
      <c r="ER5">
        <v>0</v>
      </c>
      <c r="ES5">
        <v>209750</v>
      </c>
      <c r="ET5">
        <v>211857</v>
      </c>
      <c r="EU5">
        <v>0</v>
      </c>
      <c r="EV5">
        <v>25946425</v>
      </c>
    </row>
    <row r="6" spans="1:152">
      <c r="A6">
        <v>70727</v>
      </c>
      <c r="B6">
        <v>200512</v>
      </c>
      <c r="C6">
        <v>393093</v>
      </c>
      <c r="D6">
        <v>-1114</v>
      </c>
      <c r="E6">
        <v>391979</v>
      </c>
      <c r="F6">
        <v>3838</v>
      </c>
      <c r="G6">
        <v>0</v>
      </c>
      <c r="H6">
        <v>16089</v>
      </c>
      <c r="I6">
        <v>353482</v>
      </c>
      <c r="J6">
        <v>1201106</v>
      </c>
      <c r="K6">
        <v>-20</v>
      </c>
      <c r="L6">
        <v>-19229</v>
      </c>
      <c r="M6">
        <v>1555266</v>
      </c>
      <c r="N6">
        <v>-208963</v>
      </c>
      <c r="O6">
        <v>1346303</v>
      </c>
      <c r="P6">
        <v>-150769</v>
      </c>
      <c r="Q6">
        <v>0</v>
      </c>
      <c r="R6">
        <v>300</v>
      </c>
      <c r="S6">
        <v>0</v>
      </c>
      <c r="T6">
        <v>-150469</v>
      </c>
      <c r="U6">
        <v>-1269700</v>
      </c>
      <c r="V6">
        <v>0</v>
      </c>
      <c r="W6">
        <v>-1269700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-12275</v>
      </c>
      <c r="AE6">
        <v>1196</v>
      </c>
      <c r="AF6">
        <v>0</v>
      </c>
      <c r="AG6">
        <v>-11079</v>
      </c>
      <c r="AH6">
        <v>-262388</v>
      </c>
      <c r="AI6">
        <v>44646</v>
      </c>
      <c r="AJ6">
        <v>0</v>
      </c>
      <c r="AK6">
        <v>303114</v>
      </c>
      <c r="AL6">
        <v>6</v>
      </c>
      <c r="AM6">
        <v>-5</v>
      </c>
      <c r="AN6">
        <v>0</v>
      </c>
      <c r="AO6">
        <v>347761</v>
      </c>
      <c r="AP6">
        <v>-40726</v>
      </c>
      <c r="AQ6">
        <v>307035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396243</v>
      </c>
      <c r="BP6">
        <v>122421</v>
      </c>
      <c r="BQ6">
        <v>0</v>
      </c>
      <c r="BR6">
        <v>0</v>
      </c>
      <c r="BS6">
        <v>0</v>
      </c>
      <c r="BT6">
        <v>122421</v>
      </c>
      <c r="BU6">
        <v>3390368</v>
      </c>
      <c r="BV6">
        <v>561623</v>
      </c>
      <c r="BW6">
        <v>4316012</v>
      </c>
      <c r="BX6">
        <v>187740</v>
      </c>
      <c r="BY6">
        <v>1601</v>
      </c>
      <c r="BZ6">
        <v>6766</v>
      </c>
      <c r="CA6">
        <v>0</v>
      </c>
      <c r="CB6">
        <v>886863</v>
      </c>
      <c r="CC6">
        <v>9443895</v>
      </c>
      <c r="CD6">
        <v>0</v>
      </c>
      <c r="CE6">
        <v>9962559</v>
      </c>
      <c r="CF6">
        <v>0</v>
      </c>
      <c r="CG6">
        <v>0</v>
      </c>
      <c r="CH6">
        <v>0</v>
      </c>
      <c r="CI6">
        <v>0</v>
      </c>
      <c r="CJ6">
        <v>0</v>
      </c>
      <c r="CK6">
        <v>31221</v>
      </c>
      <c r="CL6">
        <v>0</v>
      </c>
      <c r="CM6">
        <v>31221</v>
      </c>
      <c r="CN6">
        <v>0</v>
      </c>
      <c r="CO6">
        <v>104214</v>
      </c>
      <c r="CP6">
        <v>0</v>
      </c>
      <c r="CQ6">
        <v>26106</v>
      </c>
      <c r="CR6">
        <v>161541</v>
      </c>
      <c r="CS6">
        <v>0</v>
      </c>
      <c r="CT6">
        <v>0</v>
      </c>
      <c r="CU6">
        <v>0</v>
      </c>
      <c r="CV6">
        <v>92922</v>
      </c>
      <c r="CW6">
        <v>0</v>
      </c>
      <c r="CX6">
        <v>0</v>
      </c>
      <c r="CY6">
        <v>72669</v>
      </c>
      <c r="CZ6">
        <v>59480</v>
      </c>
      <c r="DA6">
        <v>132149</v>
      </c>
      <c r="DB6">
        <v>10256249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1989022</v>
      </c>
      <c r="DO6">
        <v>1989022</v>
      </c>
      <c r="DP6">
        <v>0</v>
      </c>
      <c r="DQ6">
        <v>0</v>
      </c>
      <c r="DR6">
        <v>6326500</v>
      </c>
      <c r="DS6">
        <v>1520600</v>
      </c>
      <c r="DT6">
        <v>368900</v>
      </c>
      <c r="DU6">
        <v>8216000</v>
      </c>
      <c r="DV6">
        <v>1100</v>
      </c>
      <c r="DW6">
        <v>0</v>
      </c>
      <c r="DX6">
        <v>0</v>
      </c>
      <c r="DY6">
        <v>0</v>
      </c>
      <c r="DZ6">
        <v>0</v>
      </c>
      <c r="EA6">
        <v>0</v>
      </c>
      <c r="EB6">
        <v>8217100</v>
      </c>
      <c r="EC6">
        <v>0</v>
      </c>
      <c r="ED6">
        <v>0</v>
      </c>
      <c r="EE6">
        <v>0</v>
      </c>
      <c r="EF6">
        <v>1351</v>
      </c>
      <c r="EG6">
        <v>1351</v>
      </c>
      <c r="EH6">
        <v>0</v>
      </c>
      <c r="EI6">
        <v>609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31890</v>
      </c>
      <c r="ER6">
        <v>0</v>
      </c>
      <c r="ES6">
        <v>16259</v>
      </c>
      <c r="ET6">
        <v>48758</v>
      </c>
      <c r="EU6">
        <v>18</v>
      </c>
      <c r="EV6">
        <v>10256249</v>
      </c>
    </row>
    <row r="7" spans="1:152">
      <c r="A7">
        <v>70735</v>
      </c>
      <c r="B7">
        <v>200512</v>
      </c>
      <c r="C7">
        <v>152920</v>
      </c>
      <c r="D7">
        <v>0</v>
      </c>
      <c r="E7">
        <v>152920</v>
      </c>
      <c r="F7">
        <v>47736</v>
      </c>
      <c r="G7">
        <v>0</v>
      </c>
      <c r="H7">
        <v>9364</v>
      </c>
      <c r="I7">
        <v>105550</v>
      </c>
      <c r="J7">
        <v>627891</v>
      </c>
      <c r="K7">
        <v>-41</v>
      </c>
      <c r="L7">
        <v>-4950</v>
      </c>
      <c r="M7">
        <v>785550</v>
      </c>
      <c r="N7">
        <v>-69859</v>
      </c>
      <c r="O7">
        <v>715691</v>
      </c>
      <c r="P7">
        <v>-108362</v>
      </c>
      <c r="Q7">
        <v>0</v>
      </c>
      <c r="R7">
        <v>0</v>
      </c>
      <c r="S7">
        <v>0</v>
      </c>
      <c r="T7">
        <v>-108362</v>
      </c>
      <c r="U7">
        <v>-205372</v>
      </c>
      <c r="V7">
        <v>0</v>
      </c>
      <c r="W7">
        <v>-205372</v>
      </c>
      <c r="X7">
        <v>0</v>
      </c>
      <c r="Y7">
        <v>-220060</v>
      </c>
      <c r="Z7">
        <v>0</v>
      </c>
      <c r="AA7">
        <v>-220060</v>
      </c>
      <c r="AB7">
        <v>0</v>
      </c>
      <c r="AC7">
        <v>0</v>
      </c>
      <c r="AD7">
        <v>-4572</v>
      </c>
      <c r="AE7">
        <v>0</v>
      </c>
      <c r="AF7">
        <v>0</v>
      </c>
      <c r="AG7">
        <v>-4572</v>
      </c>
      <c r="AH7">
        <v>-191268</v>
      </c>
      <c r="AI7">
        <v>138977</v>
      </c>
      <c r="AJ7">
        <v>0</v>
      </c>
      <c r="AK7">
        <v>191268</v>
      </c>
      <c r="AL7">
        <v>0</v>
      </c>
      <c r="AM7">
        <v>0</v>
      </c>
      <c r="AN7">
        <v>0</v>
      </c>
      <c r="AO7">
        <v>330245</v>
      </c>
      <c r="AP7">
        <v>0</v>
      </c>
      <c r="AQ7">
        <v>330245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15550</v>
      </c>
      <c r="BN7">
        <v>15550</v>
      </c>
      <c r="BO7">
        <v>543400</v>
      </c>
      <c r="BP7">
        <v>150802</v>
      </c>
      <c r="BQ7">
        <v>11868</v>
      </c>
      <c r="BR7">
        <v>0</v>
      </c>
      <c r="BS7">
        <v>0</v>
      </c>
      <c r="BT7">
        <v>162670</v>
      </c>
      <c r="BU7">
        <v>1542011</v>
      </c>
      <c r="BV7">
        <v>0</v>
      </c>
      <c r="BW7">
        <v>2297231</v>
      </c>
      <c r="BX7">
        <v>0</v>
      </c>
      <c r="BY7">
        <v>2183</v>
      </c>
      <c r="BZ7">
        <v>0</v>
      </c>
      <c r="CA7">
        <v>0</v>
      </c>
      <c r="CB7">
        <v>24</v>
      </c>
      <c r="CC7">
        <v>3873365</v>
      </c>
      <c r="CD7">
        <v>0</v>
      </c>
      <c r="CE7">
        <v>4579435</v>
      </c>
      <c r="CF7">
        <v>0</v>
      </c>
      <c r="CG7">
        <v>0</v>
      </c>
      <c r="CH7">
        <v>0</v>
      </c>
      <c r="CI7">
        <v>0</v>
      </c>
      <c r="CJ7">
        <v>0</v>
      </c>
      <c r="CK7">
        <v>4789</v>
      </c>
      <c r="CL7">
        <v>0</v>
      </c>
      <c r="CM7">
        <v>4789</v>
      </c>
      <c r="CN7">
        <v>0</v>
      </c>
      <c r="CO7">
        <v>0</v>
      </c>
      <c r="CP7">
        <v>0</v>
      </c>
      <c r="CQ7">
        <v>8062</v>
      </c>
      <c r="CR7">
        <v>12851</v>
      </c>
      <c r="CS7">
        <v>0</v>
      </c>
      <c r="CT7">
        <v>0</v>
      </c>
      <c r="CU7">
        <v>0</v>
      </c>
      <c r="CV7">
        <v>31916</v>
      </c>
      <c r="CW7">
        <v>0</v>
      </c>
      <c r="CX7">
        <v>0</v>
      </c>
      <c r="CY7">
        <v>22749</v>
      </c>
      <c r="CZ7">
        <v>8479</v>
      </c>
      <c r="DA7">
        <v>31228</v>
      </c>
      <c r="DB7">
        <v>4639064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862345</v>
      </c>
      <c r="DM7">
        <v>862345</v>
      </c>
      <c r="DN7">
        <v>330401</v>
      </c>
      <c r="DO7">
        <v>1192746</v>
      </c>
      <c r="DP7">
        <v>0</v>
      </c>
      <c r="DQ7">
        <v>0</v>
      </c>
      <c r="DR7">
        <v>2176440</v>
      </c>
      <c r="DS7">
        <v>422758</v>
      </c>
      <c r="DT7">
        <v>320881</v>
      </c>
      <c r="DU7">
        <v>2920079</v>
      </c>
      <c r="DV7">
        <v>98</v>
      </c>
      <c r="DW7">
        <v>491966</v>
      </c>
      <c r="DX7">
        <v>0</v>
      </c>
      <c r="DY7">
        <v>0</v>
      </c>
      <c r="DZ7">
        <v>0</v>
      </c>
      <c r="EA7">
        <v>0</v>
      </c>
      <c r="EB7">
        <v>3412143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5869</v>
      </c>
      <c r="EO7">
        <v>0</v>
      </c>
      <c r="EP7">
        <v>0</v>
      </c>
      <c r="EQ7">
        <v>5487</v>
      </c>
      <c r="ER7">
        <v>0</v>
      </c>
      <c r="ES7">
        <v>22819</v>
      </c>
      <c r="ET7">
        <v>34175</v>
      </c>
      <c r="EU7">
        <v>0</v>
      </c>
      <c r="EV7">
        <v>4639064</v>
      </c>
    </row>
    <row r="8" spans="1:152">
      <c r="A8">
        <v>70742</v>
      </c>
      <c r="B8">
        <v>200512</v>
      </c>
      <c r="C8">
        <v>284248</v>
      </c>
      <c r="D8">
        <v>0</v>
      </c>
      <c r="E8">
        <v>284248</v>
      </c>
      <c r="F8">
        <v>22201</v>
      </c>
      <c r="G8">
        <v>66548</v>
      </c>
      <c r="H8">
        <v>30084</v>
      </c>
      <c r="I8">
        <v>488916</v>
      </c>
      <c r="J8">
        <v>1608435</v>
      </c>
      <c r="K8">
        <v>-1756</v>
      </c>
      <c r="L8">
        <v>-16443</v>
      </c>
      <c r="M8">
        <v>2197985</v>
      </c>
      <c r="N8">
        <v>-253015</v>
      </c>
      <c r="O8">
        <v>1944970</v>
      </c>
      <c r="P8">
        <v>-472349</v>
      </c>
      <c r="Q8">
        <v>0</v>
      </c>
      <c r="R8">
        <v>0</v>
      </c>
      <c r="S8">
        <v>0</v>
      </c>
      <c r="T8">
        <v>-472349</v>
      </c>
      <c r="U8">
        <v>-1087194</v>
      </c>
      <c r="V8">
        <v>0</v>
      </c>
      <c r="W8">
        <v>-1087194</v>
      </c>
      <c r="X8">
        <v>-118696</v>
      </c>
      <c r="Y8">
        <v>0</v>
      </c>
      <c r="Z8">
        <v>0</v>
      </c>
      <c r="AA8">
        <v>-118696</v>
      </c>
      <c r="AB8">
        <v>0</v>
      </c>
      <c r="AC8">
        <v>0</v>
      </c>
      <c r="AD8">
        <v>-8385</v>
      </c>
      <c r="AE8">
        <v>0</v>
      </c>
      <c r="AF8">
        <v>0</v>
      </c>
      <c r="AG8">
        <v>-8385</v>
      </c>
      <c r="AH8">
        <v>-431470</v>
      </c>
      <c r="AI8">
        <v>111124</v>
      </c>
      <c r="AJ8">
        <v>0</v>
      </c>
      <c r="AK8">
        <v>507612</v>
      </c>
      <c r="AL8">
        <v>0</v>
      </c>
      <c r="AM8">
        <v>0</v>
      </c>
      <c r="AN8">
        <v>0</v>
      </c>
      <c r="AO8">
        <v>618736</v>
      </c>
      <c r="AP8">
        <v>-76142</v>
      </c>
      <c r="AQ8">
        <v>542594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148</v>
      </c>
      <c r="BM8">
        <v>0</v>
      </c>
      <c r="BN8">
        <v>148</v>
      </c>
      <c r="BO8">
        <v>1062674</v>
      </c>
      <c r="BP8">
        <v>180996</v>
      </c>
      <c r="BQ8">
        <v>0</v>
      </c>
      <c r="BR8">
        <v>66818</v>
      </c>
      <c r="BS8">
        <v>0</v>
      </c>
      <c r="BT8">
        <v>247814</v>
      </c>
      <c r="BU8">
        <v>2081044</v>
      </c>
      <c r="BV8">
        <v>3571525</v>
      </c>
      <c r="BW8">
        <v>6888892</v>
      </c>
      <c r="BX8">
        <v>0</v>
      </c>
      <c r="BY8">
        <v>13524</v>
      </c>
      <c r="BZ8">
        <v>0</v>
      </c>
      <c r="CA8">
        <v>0</v>
      </c>
      <c r="CB8">
        <v>1063</v>
      </c>
      <c r="CC8">
        <v>12628213</v>
      </c>
      <c r="CD8">
        <v>0</v>
      </c>
      <c r="CE8">
        <v>13938701</v>
      </c>
      <c r="CF8">
        <v>0</v>
      </c>
      <c r="CG8">
        <v>0</v>
      </c>
      <c r="CH8">
        <v>0</v>
      </c>
      <c r="CI8">
        <v>0</v>
      </c>
      <c r="CJ8">
        <v>0</v>
      </c>
      <c r="CK8">
        <v>9888</v>
      </c>
      <c r="CL8">
        <v>0</v>
      </c>
      <c r="CM8">
        <v>9888</v>
      </c>
      <c r="CN8">
        <v>0</v>
      </c>
      <c r="CO8">
        <v>4664</v>
      </c>
      <c r="CP8">
        <v>0</v>
      </c>
      <c r="CQ8">
        <v>8921</v>
      </c>
      <c r="CR8">
        <v>23473</v>
      </c>
      <c r="CS8">
        <v>0</v>
      </c>
      <c r="CT8">
        <v>0</v>
      </c>
      <c r="CU8">
        <v>0</v>
      </c>
      <c r="CV8">
        <v>72165</v>
      </c>
      <c r="CW8">
        <v>0</v>
      </c>
      <c r="CX8">
        <v>0</v>
      </c>
      <c r="CY8">
        <v>84707</v>
      </c>
      <c r="CZ8">
        <v>29776</v>
      </c>
      <c r="DA8">
        <v>114483</v>
      </c>
      <c r="DB8">
        <v>14076805</v>
      </c>
      <c r="DC8">
        <v>2098596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542594</v>
      </c>
      <c r="DO8">
        <v>2641190</v>
      </c>
      <c r="DP8">
        <v>0</v>
      </c>
      <c r="DQ8">
        <v>0</v>
      </c>
      <c r="DR8">
        <v>10618196</v>
      </c>
      <c r="DS8">
        <v>622493</v>
      </c>
      <c r="DT8">
        <v>112885</v>
      </c>
      <c r="DU8">
        <v>11353574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11353574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3904</v>
      </c>
      <c r="EP8">
        <v>0</v>
      </c>
      <c r="EQ8">
        <v>52305</v>
      </c>
      <c r="ER8">
        <v>0</v>
      </c>
      <c r="ES8">
        <v>25464</v>
      </c>
      <c r="ET8">
        <v>81673</v>
      </c>
      <c r="EU8">
        <v>368</v>
      </c>
      <c r="EV8">
        <v>14076805</v>
      </c>
    </row>
    <row r="9" spans="1:152">
      <c r="A9">
        <v>70806</v>
      </c>
      <c r="B9">
        <v>200512</v>
      </c>
      <c r="C9">
        <v>235268</v>
      </c>
      <c r="D9">
        <v>0</v>
      </c>
      <c r="E9">
        <v>235268</v>
      </c>
      <c r="F9">
        <v>62810</v>
      </c>
      <c r="G9">
        <v>-5923</v>
      </c>
      <c r="H9">
        <v>1185</v>
      </c>
      <c r="I9">
        <v>167452</v>
      </c>
      <c r="J9">
        <v>599665</v>
      </c>
      <c r="K9">
        <v>-124</v>
      </c>
      <c r="L9">
        <v>-6754</v>
      </c>
      <c r="M9">
        <v>818311</v>
      </c>
      <c r="N9">
        <v>-111634</v>
      </c>
      <c r="O9">
        <v>706677</v>
      </c>
      <c r="P9">
        <v>-150977</v>
      </c>
      <c r="Q9">
        <v>0</v>
      </c>
      <c r="R9">
        <v>-500</v>
      </c>
      <c r="S9">
        <v>0</v>
      </c>
      <c r="T9">
        <v>-151477</v>
      </c>
      <c r="U9">
        <v>-311982</v>
      </c>
      <c r="V9">
        <v>0</v>
      </c>
      <c r="W9">
        <v>-311982</v>
      </c>
      <c r="X9">
        <v>0</v>
      </c>
      <c r="Y9">
        <v>114752</v>
      </c>
      <c r="Z9">
        <v>0</v>
      </c>
      <c r="AA9">
        <v>114752</v>
      </c>
      <c r="AB9">
        <v>0</v>
      </c>
      <c r="AC9">
        <v>0</v>
      </c>
      <c r="AD9">
        <v>-6275</v>
      </c>
      <c r="AE9">
        <v>0</v>
      </c>
      <c r="AF9">
        <v>0</v>
      </c>
      <c r="AG9">
        <v>-6275</v>
      </c>
      <c r="AH9">
        <v>-190443</v>
      </c>
      <c r="AI9">
        <v>396520</v>
      </c>
      <c r="AJ9">
        <v>0</v>
      </c>
      <c r="AK9">
        <v>190443</v>
      </c>
      <c r="AL9">
        <v>0</v>
      </c>
      <c r="AM9">
        <v>0</v>
      </c>
      <c r="AN9">
        <v>0</v>
      </c>
      <c r="AO9">
        <v>586963</v>
      </c>
      <c r="AP9">
        <v>0</v>
      </c>
      <c r="AQ9">
        <v>586963</v>
      </c>
      <c r="AR9">
        <v>1011</v>
      </c>
      <c r="AS9">
        <v>0</v>
      </c>
      <c r="AT9">
        <v>0</v>
      </c>
      <c r="AU9">
        <v>0</v>
      </c>
      <c r="AV9">
        <v>1011</v>
      </c>
      <c r="AW9">
        <v>0</v>
      </c>
      <c r="AX9">
        <v>-450</v>
      </c>
      <c r="AY9">
        <v>0</v>
      </c>
      <c r="AZ9">
        <v>0</v>
      </c>
      <c r="BA9">
        <v>0</v>
      </c>
      <c r="BB9">
        <v>-450</v>
      </c>
      <c r="BC9">
        <v>-500</v>
      </c>
      <c r="BD9">
        <v>0</v>
      </c>
      <c r="BE9">
        <v>0</v>
      </c>
      <c r="BF9">
        <v>-61</v>
      </c>
      <c r="BG9">
        <v>0</v>
      </c>
      <c r="BH9">
        <v>-61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59172</v>
      </c>
      <c r="BP9">
        <v>288618</v>
      </c>
      <c r="BQ9">
        <v>2000</v>
      </c>
      <c r="BR9">
        <v>37337</v>
      </c>
      <c r="BS9">
        <v>0</v>
      </c>
      <c r="BT9">
        <v>327955</v>
      </c>
      <c r="BU9">
        <v>2428971</v>
      </c>
      <c r="BV9">
        <v>0</v>
      </c>
      <c r="BW9">
        <v>3605701</v>
      </c>
      <c r="BX9">
        <v>0</v>
      </c>
      <c r="BY9">
        <v>1044</v>
      </c>
      <c r="BZ9">
        <v>0</v>
      </c>
      <c r="CA9">
        <v>0</v>
      </c>
      <c r="CB9">
        <v>0</v>
      </c>
      <c r="CC9">
        <v>6076135</v>
      </c>
      <c r="CD9">
        <v>0</v>
      </c>
      <c r="CE9">
        <v>6463262</v>
      </c>
      <c r="CF9">
        <v>0</v>
      </c>
      <c r="CG9">
        <v>0</v>
      </c>
      <c r="CH9">
        <v>0</v>
      </c>
      <c r="CI9">
        <v>0</v>
      </c>
      <c r="CJ9">
        <v>0</v>
      </c>
      <c r="CK9">
        <v>12938</v>
      </c>
      <c r="CL9">
        <v>0</v>
      </c>
      <c r="CM9">
        <v>12938</v>
      </c>
      <c r="CN9">
        <v>0</v>
      </c>
      <c r="CO9">
        <v>0</v>
      </c>
      <c r="CP9">
        <v>0</v>
      </c>
      <c r="CQ9">
        <v>1865</v>
      </c>
      <c r="CR9">
        <v>14803</v>
      </c>
      <c r="CS9">
        <v>0</v>
      </c>
      <c r="CT9">
        <v>0</v>
      </c>
      <c r="CU9">
        <v>0</v>
      </c>
      <c r="CV9">
        <v>40419</v>
      </c>
      <c r="CW9">
        <v>0</v>
      </c>
      <c r="CX9">
        <v>0</v>
      </c>
      <c r="CY9">
        <v>36262</v>
      </c>
      <c r="CZ9">
        <v>11208</v>
      </c>
      <c r="DA9">
        <v>47470</v>
      </c>
      <c r="DB9">
        <v>6525535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1279269</v>
      </c>
      <c r="DM9">
        <v>1279269</v>
      </c>
      <c r="DN9">
        <v>586963</v>
      </c>
      <c r="DO9">
        <v>1866232</v>
      </c>
      <c r="DP9">
        <v>0</v>
      </c>
      <c r="DQ9">
        <v>0</v>
      </c>
      <c r="DR9">
        <v>2859953</v>
      </c>
      <c r="DS9">
        <v>934344</v>
      </c>
      <c r="DT9">
        <v>625411</v>
      </c>
      <c r="DU9">
        <v>4419708</v>
      </c>
      <c r="DV9">
        <v>3949</v>
      </c>
      <c r="DW9">
        <v>201317</v>
      </c>
      <c r="DX9">
        <v>0</v>
      </c>
      <c r="DY9">
        <v>0</v>
      </c>
      <c r="DZ9">
        <v>0</v>
      </c>
      <c r="EA9">
        <v>0</v>
      </c>
      <c r="EB9">
        <v>4624974</v>
      </c>
      <c r="EC9">
        <v>0</v>
      </c>
      <c r="ED9">
        <v>0</v>
      </c>
      <c r="EE9">
        <v>6380</v>
      </c>
      <c r="EF9">
        <v>2905</v>
      </c>
      <c r="EG9">
        <v>9285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25044</v>
      </c>
      <c r="ET9">
        <v>25044</v>
      </c>
      <c r="EU9">
        <v>0</v>
      </c>
      <c r="EV9">
        <v>6525535</v>
      </c>
    </row>
    <row r="10" spans="1:152">
      <c r="A10">
        <v>70807</v>
      </c>
      <c r="B10">
        <v>200512</v>
      </c>
      <c r="C10">
        <v>1341035</v>
      </c>
      <c r="D10">
        <v>0</v>
      </c>
      <c r="E10">
        <v>1341035</v>
      </c>
      <c r="F10">
        <v>1099321</v>
      </c>
      <c r="G10">
        <v>522402</v>
      </c>
      <c r="H10">
        <v>35334</v>
      </c>
      <c r="I10">
        <v>754274</v>
      </c>
      <c r="J10">
        <v>3042635</v>
      </c>
      <c r="K10">
        <v>-2140</v>
      </c>
      <c r="L10">
        <v>-52122</v>
      </c>
      <c r="M10">
        <v>5399704</v>
      </c>
      <c r="N10">
        <v>-642848</v>
      </c>
      <c r="O10">
        <v>4756856</v>
      </c>
      <c r="P10">
        <v>-508536</v>
      </c>
      <c r="Q10">
        <v>0</v>
      </c>
      <c r="R10">
        <v>-3400</v>
      </c>
      <c r="S10">
        <v>0</v>
      </c>
      <c r="T10">
        <v>-511936</v>
      </c>
      <c r="U10">
        <v>-3749709</v>
      </c>
      <c r="V10">
        <v>0</v>
      </c>
      <c r="W10">
        <v>-3749709</v>
      </c>
      <c r="X10">
        <v>-325845</v>
      </c>
      <c r="Y10">
        <v>-472848</v>
      </c>
      <c r="Z10">
        <v>-840</v>
      </c>
      <c r="AA10">
        <v>-799533</v>
      </c>
      <c r="AB10">
        <v>-1404</v>
      </c>
      <c r="AC10">
        <v>0</v>
      </c>
      <c r="AD10">
        <v>-28009</v>
      </c>
      <c r="AE10">
        <v>0</v>
      </c>
      <c r="AF10">
        <v>0</v>
      </c>
      <c r="AG10">
        <v>-28009</v>
      </c>
      <c r="AH10">
        <v>-1069045</v>
      </c>
      <c r="AI10">
        <v>-61745</v>
      </c>
      <c r="AJ10">
        <v>0</v>
      </c>
      <c r="AK10">
        <v>1202676</v>
      </c>
      <c r="AL10">
        <v>0</v>
      </c>
      <c r="AM10">
        <v>0</v>
      </c>
      <c r="AN10">
        <v>0</v>
      </c>
      <c r="AO10">
        <v>1140931</v>
      </c>
      <c r="AP10">
        <v>-133631</v>
      </c>
      <c r="AQ10">
        <v>1007300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6490</v>
      </c>
      <c r="BL10">
        <v>593</v>
      </c>
      <c r="BM10">
        <v>0</v>
      </c>
      <c r="BN10">
        <v>593</v>
      </c>
      <c r="BO10">
        <v>1548919</v>
      </c>
      <c r="BP10">
        <v>2973574</v>
      </c>
      <c r="BQ10">
        <v>134700</v>
      </c>
      <c r="BR10">
        <v>888955</v>
      </c>
      <c r="BS10">
        <v>44904</v>
      </c>
      <c r="BT10">
        <v>4042133</v>
      </c>
      <c r="BU10">
        <v>5501328</v>
      </c>
      <c r="BV10">
        <v>2647707</v>
      </c>
      <c r="BW10">
        <v>14433592</v>
      </c>
      <c r="BX10">
        <v>0</v>
      </c>
      <c r="BY10">
        <v>23211</v>
      </c>
      <c r="BZ10">
        <v>100</v>
      </c>
      <c r="CA10">
        <v>0</v>
      </c>
      <c r="CB10">
        <v>1847889</v>
      </c>
      <c r="CC10">
        <v>24767168</v>
      </c>
      <c r="CD10">
        <v>0</v>
      </c>
      <c r="CE10">
        <v>30358220</v>
      </c>
      <c r="CF10">
        <v>1404</v>
      </c>
      <c r="CG10">
        <v>0</v>
      </c>
      <c r="CH10">
        <v>0</v>
      </c>
      <c r="CI10">
        <v>0</v>
      </c>
      <c r="CJ10">
        <v>0</v>
      </c>
      <c r="CK10">
        <v>79227</v>
      </c>
      <c r="CL10">
        <v>0</v>
      </c>
      <c r="CM10">
        <v>79227</v>
      </c>
      <c r="CN10">
        <v>0</v>
      </c>
      <c r="CO10">
        <v>2666</v>
      </c>
      <c r="CP10">
        <v>0</v>
      </c>
      <c r="CQ10">
        <v>81227</v>
      </c>
      <c r="CR10">
        <v>163120</v>
      </c>
      <c r="CS10">
        <v>0</v>
      </c>
      <c r="CT10">
        <v>0</v>
      </c>
      <c r="CU10">
        <v>0</v>
      </c>
      <c r="CV10">
        <v>313341</v>
      </c>
      <c r="CW10">
        <v>0</v>
      </c>
      <c r="CX10">
        <v>0</v>
      </c>
      <c r="CY10">
        <v>210756</v>
      </c>
      <c r="CZ10">
        <v>21400</v>
      </c>
      <c r="DA10">
        <v>232156</v>
      </c>
      <c r="DB10">
        <v>30761983</v>
      </c>
      <c r="DC10">
        <v>770000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5376940</v>
      </c>
      <c r="DO10">
        <v>6146940</v>
      </c>
      <c r="DP10">
        <v>0</v>
      </c>
      <c r="DQ10">
        <v>0</v>
      </c>
      <c r="DR10">
        <v>18427003</v>
      </c>
      <c r="DS10">
        <v>4671766</v>
      </c>
      <c r="DT10">
        <v>710725</v>
      </c>
      <c r="DU10">
        <v>23809494</v>
      </c>
      <c r="DV10">
        <v>4400</v>
      </c>
      <c r="DW10">
        <v>472848</v>
      </c>
      <c r="DX10">
        <v>0</v>
      </c>
      <c r="DY10">
        <v>840</v>
      </c>
      <c r="DZ10">
        <v>1404</v>
      </c>
      <c r="EA10">
        <v>0</v>
      </c>
      <c r="EB10">
        <v>24288986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148305</v>
      </c>
      <c r="EO10">
        <v>0</v>
      </c>
      <c r="EP10">
        <v>0</v>
      </c>
      <c r="EQ10">
        <v>0</v>
      </c>
      <c r="ER10">
        <v>0</v>
      </c>
      <c r="ES10">
        <v>162775</v>
      </c>
      <c r="ET10">
        <v>311080</v>
      </c>
      <c r="EU10">
        <v>14977</v>
      </c>
      <c r="EV10">
        <v>30761983</v>
      </c>
    </row>
    <row r="11" spans="1:152">
      <c r="A11">
        <v>70814</v>
      </c>
      <c r="B11">
        <v>200512</v>
      </c>
      <c r="C11">
        <v>1800571</v>
      </c>
      <c r="D11">
        <v>0</v>
      </c>
      <c r="E11">
        <v>1800571</v>
      </c>
      <c r="F11">
        <v>293301</v>
      </c>
      <c r="G11">
        <v>11822</v>
      </c>
      <c r="H11">
        <v>190478</v>
      </c>
      <c r="I11">
        <v>1498807</v>
      </c>
      <c r="J11">
        <v>4855681</v>
      </c>
      <c r="K11">
        <v>-1537</v>
      </c>
      <c r="L11">
        <v>-109135</v>
      </c>
      <c r="M11">
        <v>6739417</v>
      </c>
      <c r="N11">
        <v>-792157</v>
      </c>
      <c r="O11">
        <v>5947260</v>
      </c>
      <c r="P11">
        <v>-1057019</v>
      </c>
      <c r="Q11">
        <v>0</v>
      </c>
      <c r="R11">
        <v>-2184</v>
      </c>
      <c r="S11">
        <v>0</v>
      </c>
      <c r="T11">
        <v>-1059203</v>
      </c>
      <c r="U11">
        <v>-4783926</v>
      </c>
      <c r="V11">
        <v>0</v>
      </c>
      <c r="W11">
        <v>-4783926</v>
      </c>
      <c r="X11">
        <v>-303571</v>
      </c>
      <c r="Y11">
        <v>0</v>
      </c>
      <c r="Z11">
        <v>0</v>
      </c>
      <c r="AA11">
        <v>-303571</v>
      </c>
      <c r="AB11">
        <v>0</v>
      </c>
      <c r="AC11">
        <v>0</v>
      </c>
      <c r="AD11">
        <v>-33963</v>
      </c>
      <c r="AE11">
        <v>0</v>
      </c>
      <c r="AF11">
        <v>0</v>
      </c>
      <c r="AG11">
        <v>-33963</v>
      </c>
      <c r="AH11">
        <v>-768461</v>
      </c>
      <c r="AI11">
        <v>798707</v>
      </c>
      <c r="AJ11">
        <v>0</v>
      </c>
      <c r="AK11">
        <v>863225</v>
      </c>
      <c r="AL11">
        <v>0</v>
      </c>
      <c r="AM11">
        <v>0</v>
      </c>
      <c r="AN11">
        <v>0</v>
      </c>
      <c r="AO11">
        <v>1661932</v>
      </c>
      <c r="AP11">
        <v>-94764</v>
      </c>
      <c r="AQ11">
        <v>1567168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8262</v>
      </c>
      <c r="BM11">
        <v>0</v>
      </c>
      <c r="BN11">
        <v>8262</v>
      </c>
      <c r="BO11">
        <v>5402719</v>
      </c>
      <c r="BP11">
        <v>1074819</v>
      </c>
      <c r="BQ11">
        <v>0</v>
      </c>
      <c r="BR11">
        <v>90084</v>
      </c>
      <c r="BS11">
        <v>0</v>
      </c>
      <c r="BT11">
        <v>1164903</v>
      </c>
      <c r="BU11">
        <v>1904657</v>
      </c>
      <c r="BV11">
        <v>8635291</v>
      </c>
      <c r="BW11">
        <v>28944692</v>
      </c>
      <c r="BX11">
        <v>0</v>
      </c>
      <c r="BY11">
        <v>12112</v>
      </c>
      <c r="BZ11">
        <v>0</v>
      </c>
      <c r="CA11">
        <v>0</v>
      </c>
      <c r="CB11">
        <v>3482215</v>
      </c>
      <c r="CC11">
        <v>43205124</v>
      </c>
      <c r="CD11">
        <v>0</v>
      </c>
      <c r="CE11">
        <v>49772746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118705</v>
      </c>
      <c r="CL11">
        <v>0</v>
      </c>
      <c r="CM11">
        <v>118705</v>
      </c>
      <c r="CN11">
        <v>0</v>
      </c>
      <c r="CO11">
        <v>22340</v>
      </c>
      <c r="CP11">
        <v>0</v>
      </c>
      <c r="CQ11">
        <v>95494</v>
      </c>
      <c r="CR11">
        <v>236539</v>
      </c>
      <c r="CS11">
        <v>0</v>
      </c>
      <c r="CT11">
        <v>0</v>
      </c>
      <c r="CU11">
        <v>0</v>
      </c>
      <c r="CV11">
        <v>226157</v>
      </c>
      <c r="CW11">
        <v>0</v>
      </c>
      <c r="CX11">
        <v>0</v>
      </c>
      <c r="CY11">
        <v>713004</v>
      </c>
      <c r="CZ11">
        <v>50650</v>
      </c>
      <c r="DA11">
        <v>763654</v>
      </c>
      <c r="DB11">
        <v>50781201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6416746</v>
      </c>
      <c r="DO11">
        <v>6416746</v>
      </c>
      <c r="DP11">
        <v>0</v>
      </c>
      <c r="DQ11">
        <v>0</v>
      </c>
      <c r="DR11">
        <v>35125846</v>
      </c>
      <c r="DS11">
        <v>7575106</v>
      </c>
      <c r="DT11">
        <v>1294546</v>
      </c>
      <c r="DU11">
        <v>43995498</v>
      </c>
      <c r="DV11">
        <v>5317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44000815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5270</v>
      </c>
      <c r="EO11">
        <v>0</v>
      </c>
      <c r="EP11">
        <v>0</v>
      </c>
      <c r="EQ11">
        <v>186995</v>
      </c>
      <c r="ER11">
        <v>37370</v>
      </c>
      <c r="ES11">
        <v>118920</v>
      </c>
      <c r="ET11">
        <v>348555</v>
      </c>
      <c r="EU11">
        <v>15085</v>
      </c>
      <c r="EV11">
        <v>50781201</v>
      </c>
    </row>
    <row r="12" spans="1:152">
      <c r="A12">
        <v>70849</v>
      </c>
      <c r="B12">
        <v>200512</v>
      </c>
      <c r="C12">
        <v>524396</v>
      </c>
      <c r="D12">
        <v>-612</v>
      </c>
      <c r="E12">
        <v>523784</v>
      </c>
      <c r="F12">
        <v>0</v>
      </c>
      <c r="G12">
        <v>35200</v>
      </c>
      <c r="H12">
        <v>54641</v>
      </c>
      <c r="I12">
        <v>636987</v>
      </c>
      <c r="J12">
        <v>1710393</v>
      </c>
      <c r="K12">
        <v>-20652</v>
      </c>
      <c r="L12">
        <v>-25064</v>
      </c>
      <c r="M12">
        <v>2391505</v>
      </c>
      <c r="N12">
        <v>-271663</v>
      </c>
      <c r="O12">
        <v>2119842</v>
      </c>
      <c r="P12">
        <v>-406393</v>
      </c>
      <c r="Q12">
        <v>17641</v>
      </c>
      <c r="R12">
        <v>-4303</v>
      </c>
      <c r="S12">
        <v>0</v>
      </c>
      <c r="T12">
        <v>-393055</v>
      </c>
      <c r="U12">
        <v>-1089838</v>
      </c>
      <c r="V12">
        <v>-5381</v>
      </c>
      <c r="W12">
        <v>-1095219</v>
      </c>
      <c r="X12">
        <v>0</v>
      </c>
      <c r="Y12">
        <v>0</v>
      </c>
      <c r="Z12">
        <v>0</v>
      </c>
      <c r="AA12">
        <v>0</v>
      </c>
      <c r="AB12">
        <v>-41493</v>
      </c>
      <c r="AC12">
        <v>0</v>
      </c>
      <c r="AD12">
        <v>-26896</v>
      </c>
      <c r="AE12">
        <v>0</v>
      </c>
      <c r="AF12">
        <v>0</v>
      </c>
      <c r="AG12">
        <v>-26896</v>
      </c>
      <c r="AH12">
        <v>-279496</v>
      </c>
      <c r="AI12">
        <v>807467</v>
      </c>
      <c r="AJ12">
        <v>-2583</v>
      </c>
      <c r="AK12">
        <v>315047</v>
      </c>
      <c r="AL12">
        <v>0</v>
      </c>
      <c r="AM12">
        <v>0</v>
      </c>
      <c r="AN12">
        <v>0</v>
      </c>
      <c r="AO12">
        <v>1119931</v>
      </c>
      <c r="AP12">
        <v>-35783</v>
      </c>
      <c r="AQ12">
        <v>1084148</v>
      </c>
      <c r="AR12">
        <v>8572</v>
      </c>
      <c r="AS12">
        <v>0</v>
      </c>
      <c r="AT12">
        <v>0</v>
      </c>
      <c r="AU12">
        <v>0</v>
      </c>
      <c r="AV12">
        <v>8572</v>
      </c>
      <c r="AW12">
        <v>0</v>
      </c>
      <c r="AX12">
        <v>-9651</v>
      </c>
      <c r="AY12">
        <v>0</v>
      </c>
      <c r="AZ12">
        <v>-1159</v>
      </c>
      <c r="BA12">
        <v>0</v>
      </c>
      <c r="BB12">
        <v>-10810</v>
      </c>
      <c r="BC12">
        <v>0</v>
      </c>
      <c r="BD12">
        <v>0</v>
      </c>
      <c r="BE12">
        <v>0</v>
      </c>
      <c r="BF12">
        <v>-576</v>
      </c>
      <c r="BG12">
        <v>0</v>
      </c>
      <c r="BH12">
        <v>-576</v>
      </c>
      <c r="BI12">
        <v>231</v>
      </c>
      <c r="BJ12">
        <v>-2583</v>
      </c>
      <c r="BK12">
        <v>0</v>
      </c>
      <c r="BL12">
        <v>1583</v>
      </c>
      <c r="BM12">
        <v>35840</v>
      </c>
      <c r="BN12">
        <v>37423</v>
      </c>
      <c r="BO12">
        <v>1422751</v>
      </c>
      <c r="BP12">
        <v>0</v>
      </c>
      <c r="BQ12">
        <v>0</v>
      </c>
      <c r="BR12">
        <v>192800</v>
      </c>
      <c r="BS12">
        <v>0</v>
      </c>
      <c r="BT12">
        <v>192800</v>
      </c>
      <c r="BU12">
        <v>3651746</v>
      </c>
      <c r="BV12">
        <v>3532167</v>
      </c>
      <c r="BW12">
        <v>10085970</v>
      </c>
      <c r="BX12">
        <v>0</v>
      </c>
      <c r="BY12">
        <v>1982</v>
      </c>
      <c r="BZ12">
        <v>0</v>
      </c>
      <c r="CA12">
        <v>112647</v>
      </c>
      <c r="CB12">
        <v>638799</v>
      </c>
      <c r="CC12">
        <v>18180171</v>
      </c>
      <c r="CD12">
        <v>0</v>
      </c>
      <c r="CE12">
        <v>19795722</v>
      </c>
      <c r="CF12">
        <v>50660</v>
      </c>
      <c r="CG12">
        <v>332652</v>
      </c>
      <c r="CH12">
        <v>0</v>
      </c>
      <c r="CI12">
        <v>0</v>
      </c>
      <c r="CJ12">
        <v>332652</v>
      </c>
      <c r="CK12">
        <v>102</v>
      </c>
      <c r="CL12">
        <v>0</v>
      </c>
      <c r="CM12">
        <v>102</v>
      </c>
      <c r="CN12">
        <v>0</v>
      </c>
      <c r="CO12">
        <v>0</v>
      </c>
      <c r="CP12">
        <v>0</v>
      </c>
      <c r="CQ12">
        <v>0</v>
      </c>
      <c r="CR12">
        <v>332754</v>
      </c>
      <c r="CS12">
        <v>0</v>
      </c>
      <c r="CT12">
        <v>0</v>
      </c>
      <c r="CU12">
        <v>0</v>
      </c>
      <c r="CV12">
        <v>156860</v>
      </c>
      <c r="CW12">
        <v>20053</v>
      </c>
      <c r="CX12">
        <v>20053</v>
      </c>
      <c r="CY12">
        <v>164286</v>
      </c>
      <c r="CZ12">
        <v>18441</v>
      </c>
      <c r="DA12">
        <v>182727</v>
      </c>
      <c r="DB12">
        <v>20419339</v>
      </c>
      <c r="DC12">
        <v>0</v>
      </c>
      <c r="DD12">
        <v>0</v>
      </c>
      <c r="DE12">
        <v>1114</v>
      </c>
      <c r="DF12">
        <v>0</v>
      </c>
      <c r="DG12">
        <v>0</v>
      </c>
      <c r="DH12">
        <v>0</v>
      </c>
      <c r="DI12">
        <v>1114</v>
      </c>
      <c r="DJ12">
        <v>0</v>
      </c>
      <c r="DK12">
        <v>0</v>
      </c>
      <c r="DL12">
        <v>0</v>
      </c>
      <c r="DM12">
        <v>0</v>
      </c>
      <c r="DN12">
        <v>2879414</v>
      </c>
      <c r="DO12">
        <v>2880528</v>
      </c>
      <c r="DP12">
        <v>0</v>
      </c>
      <c r="DQ12">
        <v>0</v>
      </c>
      <c r="DR12">
        <v>15156731</v>
      </c>
      <c r="DS12">
        <v>872487</v>
      </c>
      <c r="DT12">
        <v>500771</v>
      </c>
      <c r="DU12">
        <v>16529989</v>
      </c>
      <c r="DV12">
        <v>6867</v>
      </c>
      <c r="DW12">
        <v>0</v>
      </c>
      <c r="DX12">
        <v>0</v>
      </c>
      <c r="DY12">
        <v>0</v>
      </c>
      <c r="DZ12">
        <v>50660</v>
      </c>
      <c r="EA12">
        <v>0</v>
      </c>
      <c r="EB12">
        <v>16587516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15293</v>
      </c>
      <c r="EJ12">
        <v>0</v>
      </c>
      <c r="EK12">
        <v>0</v>
      </c>
      <c r="EL12">
        <v>0</v>
      </c>
      <c r="EM12">
        <v>0</v>
      </c>
      <c r="EN12">
        <v>799044</v>
      </c>
      <c r="EO12">
        <v>0</v>
      </c>
      <c r="EP12">
        <v>0</v>
      </c>
      <c r="EQ12">
        <v>0</v>
      </c>
      <c r="ER12">
        <v>0</v>
      </c>
      <c r="ES12">
        <v>136958</v>
      </c>
      <c r="ET12">
        <v>951295</v>
      </c>
      <c r="EU12">
        <v>0</v>
      </c>
      <c r="EV12">
        <v>20419339</v>
      </c>
    </row>
    <row r="13" spans="1:152">
      <c r="A13">
        <v>70857</v>
      </c>
      <c r="B13">
        <v>200512</v>
      </c>
      <c r="C13">
        <v>1642145</v>
      </c>
      <c r="D13">
        <v>0</v>
      </c>
      <c r="E13">
        <v>1642145</v>
      </c>
      <c r="F13">
        <v>87551</v>
      </c>
      <c r="G13">
        <v>140775</v>
      </c>
      <c r="H13">
        <v>88388</v>
      </c>
      <c r="I13">
        <v>1632577</v>
      </c>
      <c r="J13">
        <v>5695214</v>
      </c>
      <c r="K13">
        <v>-131</v>
      </c>
      <c r="L13">
        <v>-86417</v>
      </c>
      <c r="M13">
        <v>7557957</v>
      </c>
      <c r="N13">
        <v>-1005781</v>
      </c>
      <c r="O13">
        <v>6552176</v>
      </c>
      <c r="P13">
        <v>-849875</v>
      </c>
      <c r="Q13">
        <v>0</v>
      </c>
      <c r="R13">
        <v>-400</v>
      </c>
      <c r="S13">
        <v>0</v>
      </c>
      <c r="T13">
        <v>-850275</v>
      </c>
      <c r="U13">
        <v>-5658900</v>
      </c>
      <c r="V13">
        <v>0</v>
      </c>
      <c r="W13">
        <v>-5658900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-61196</v>
      </c>
      <c r="AE13">
        <v>5987</v>
      </c>
      <c r="AF13">
        <v>0</v>
      </c>
      <c r="AG13">
        <v>-55209</v>
      </c>
      <c r="AH13">
        <v>-1308223</v>
      </c>
      <c r="AI13">
        <v>321714</v>
      </c>
      <c r="AJ13">
        <v>0</v>
      </c>
      <c r="AK13">
        <v>1509040</v>
      </c>
      <c r="AL13">
        <v>300</v>
      </c>
      <c r="AM13">
        <v>-5</v>
      </c>
      <c r="AN13">
        <v>0</v>
      </c>
      <c r="AO13">
        <v>1831049</v>
      </c>
      <c r="AP13">
        <v>-200817</v>
      </c>
      <c r="AQ13">
        <v>1630232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11</v>
      </c>
      <c r="BM13">
        <v>0</v>
      </c>
      <c r="BN13">
        <v>11</v>
      </c>
      <c r="BO13">
        <v>2492740</v>
      </c>
      <c r="BP13">
        <v>958787</v>
      </c>
      <c r="BQ13">
        <v>834991</v>
      </c>
      <c r="BR13">
        <v>0</v>
      </c>
      <c r="BS13">
        <v>21</v>
      </c>
      <c r="BT13">
        <v>1793799</v>
      </c>
      <c r="BU13">
        <v>14618158</v>
      </c>
      <c r="BV13">
        <v>2418799</v>
      </c>
      <c r="BW13">
        <v>18199152</v>
      </c>
      <c r="BX13">
        <v>891575</v>
      </c>
      <c r="BY13">
        <v>17197</v>
      </c>
      <c r="BZ13">
        <v>38964</v>
      </c>
      <c r="CA13">
        <v>0</v>
      </c>
      <c r="CB13">
        <v>5087381</v>
      </c>
      <c r="CC13">
        <v>41556761</v>
      </c>
      <c r="CD13">
        <v>0</v>
      </c>
      <c r="CE13">
        <v>45843300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48088</v>
      </c>
      <c r="CL13">
        <v>0</v>
      </c>
      <c r="CM13">
        <v>48088</v>
      </c>
      <c r="CN13">
        <v>0</v>
      </c>
      <c r="CO13">
        <v>521206</v>
      </c>
      <c r="CP13">
        <v>37308</v>
      </c>
      <c r="CQ13">
        <v>82099</v>
      </c>
      <c r="CR13">
        <v>688701</v>
      </c>
      <c r="CS13">
        <v>0</v>
      </c>
      <c r="CT13">
        <v>0</v>
      </c>
      <c r="CU13">
        <v>0</v>
      </c>
      <c r="CV13">
        <v>285535</v>
      </c>
      <c r="CW13">
        <v>0</v>
      </c>
      <c r="CX13">
        <v>0</v>
      </c>
      <c r="CY13">
        <v>305427</v>
      </c>
      <c r="CZ13">
        <v>324933</v>
      </c>
      <c r="DA13">
        <v>630360</v>
      </c>
      <c r="DB13">
        <v>47162372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9442517</v>
      </c>
      <c r="DO13">
        <v>9442517</v>
      </c>
      <c r="DP13">
        <v>0</v>
      </c>
      <c r="DQ13">
        <v>0</v>
      </c>
      <c r="DR13">
        <v>31655300</v>
      </c>
      <c r="DS13">
        <v>4672000</v>
      </c>
      <c r="DT13">
        <v>1079700</v>
      </c>
      <c r="DU13">
        <v>37407000</v>
      </c>
      <c r="DV13">
        <v>5100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37412100</v>
      </c>
      <c r="EC13">
        <v>0</v>
      </c>
      <c r="ED13">
        <v>0</v>
      </c>
      <c r="EE13">
        <v>0</v>
      </c>
      <c r="EF13">
        <v>15257</v>
      </c>
      <c r="EG13">
        <v>15257</v>
      </c>
      <c r="EH13">
        <v>0</v>
      </c>
      <c r="EI13">
        <v>938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42416</v>
      </c>
      <c r="EP13">
        <v>0</v>
      </c>
      <c r="EQ13">
        <v>0</v>
      </c>
      <c r="ER13">
        <v>0</v>
      </c>
      <c r="ES13">
        <v>245601</v>
      </c>
      <c r="ET13">
        <v>288955</v>
      </c>
      <c r="EU13">
        <v>3543</v>
      </c>
      <c r="EV13">
        <v>47162372</v>
      </c>
    </row>
    <row r="14" spans="1:152">
      <c r="A14">
        <v>70858</v>
      </c>
      <c r="B14">
        <v>200512</v>
      </c>
      <c r="C14">
        <v>208275</v>
      </c>
      <c r="D14">
        <v>-659</v>
      </c>
      <c r="E14">
        <v>207616</v>
      </c>
      <c r="F14">
        <v>5049</v>
      </c>
      <c r="G14">
        <v>0</v>
      </c>
      <c r="H14">
        <v>6208</v>
      </c>
      <c r="I14">
        <v>152273</v>
      </c>
      <c r="J14">
        <v>511190</v>
      </c>
      <c r="K14">
        <v>-25</v>
      </c>
      <c r="L14">
        <v>-7576</v>
      </c>
      <c r="M14">
        <v>667119</v>
      </c>
      <c r="N14">
        <v>-90729</v>
      </c>
      <c r="O14">
        <v>576390</v>
      </c>
      <c r="P14">
        <v>-70213</v>
      </c>
      <c r="Q14">
        <v>0</v>
      </c>
      <c r="R14">
        <v>-100</v>
      </c>
      <c r="S14">
        <v>0</v>
      </c>
      <c r="T14">
        <v>-70313</v>
      </c>
      <c r="U14">
        <v>-594100</v>
      </c>
      <c r="V14">
        <v>0</v>
      </c>
      <c r="W14">
        <v>-594100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-10272</v>
      </c>
      <c r="AE14">
        <v>1011</v>
      </c>
      <c r="AF14">
        <v>0</v>
      </c>
      <c r="AG14">
        <v>-9261</v>
      </c>
      <c r="AH14">
        <v>-94850</v>
      </c>
      <c r="AI14">
        <v>15482</v>
      </c>
      <c r="AJ14">
        <v>0</v>
      </c>
      <c r="AK14">
        <v>109780</v>
      </c>
      <c r="AL14">
        <v>2</v>
      </c>
      <c r="AM14">
        <v>-76</v>
      </c>
      <c r="AN14">
        <v>0</v>
      </c>
      <c r="AO14">
        <v>125188</v>
      </c>
      <c r="AP14">
        <v>-14930</v>
      </c>
      <c r="AQ14">
        <v>110258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158494</v>
      </c>
      <c r="BP14">
        <v>63255</v>
      </c>
      <c r="BQ14">
        <v>0</v>
      </c>
      <c r="BR14">
        <v>0</v>
      </c>
      <c r="BS14">
        <v>0</v>
      </c>
      <c r="BT14">
        <v>63255</v>
      </c>
      <c r="BU14">
        <v>1194436</v>
      </c>
      <c r="BV14">
        <v>235476</v>
      </c>
      <c r="BW14">
        <v>1999794</v>
      </c>
      <c r="BX14">
        <v>85950</v>
      </c>
      <c r="BY14">
        <v>2171</v>
      </c>
      <c r="BZ14">
        <v>3712</v>
      </c>
      <c r="CA14">
        <v>0</v>
      </c>
      <c r="CB14">
        <v>476700</v>
      </c>
      <c r="CC14">
        <v>4036900</v>
      </c>
      <c r="CD14">
        <v>0</v>
      </c>
      <c r="CE14">
        <v>4258649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13171</v>
      </c>
      <c r="CL14">
        <v>0</v>
      </c>
      <c r="CM14">
        <v>13171</v>
      </c>
      <c r="CN14">
        <v>0</v>
      </c>
      <c r="CO14">
        <v>45946</v>
      </c>
      <c r="CP14">
        <v>0</v>
      </c>
      <c r="CQ14">
        <v>10889</v>
      </c>
      <c r="CR14">
        <v>70006</v>
      </c>
      <c r="CS14">
        <v>0</v>
      </c>
      <c r="CT14">
        <v>0</v>
      </c>
      <c r="CU14">
        <v>0</v>
      </c>
      <c r="CV14">
        <v>38661</v>
      </c>
      <c r="CW14">
        <v>0</v>
      </c>
      <c r="CX14">
        <v>0</v>
      </c>
      <c r="CY14">
        <v>31873</v>
      </c>
      <c r="CZ14">
        <v>44616</v>
      </c>
      <c r="DA14">
        <v>76489</v>
      </c>
      <c r="DB14">
        <v>4405144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718313</v>
      </c>
      <c r="DO14">
        <v>718313</v>
      </c>
      <c r="DP14">
        <v>0</v>
      </c>
      <c r="DQ14">
        <v>0</v>
      </c>
      <c r="DR14">
        <v>2648200</v>
      </c>
      <c r="DS14">
        <v>819400</v>
      </c>
      <c r="DT14">
        <v>194300</v>
      </c>
      <c r="DU14">
        <v>3661900</v>
      </c>
      <c r="DV14">
        <v>900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3662800</v>
      </c>
      <c r="EC14">
        <v>0</v>
      </c>
      <c r="ED14">
        <v>0</v>
      </c>
      <c r="EE14">
        <v>0</v>
      </c>
      <c r="EF14">
        <v>637</v>
      </c>
      <c r="EG14">
        <v>637</v>
      </c>
      <c r="EH14">
        <v>0</v>
      </c>
      <c r="EI14">
        <v>257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16275</v>
      </c>
      <c r="ER14">
        <v>0</v>
      </c>
      <c r="ES14">
        <v>6346</v>
      </c>
      <c r="ET14">
        <v>22878</v>
      </c>
      <c r="EU14">
        <v>516</v>
      </c>
      <c r="EV14">
        <v>4405144</v>
      </c>
    </row>
    <row r="15" spans="1:152">
      <c r="A15">
        <v>70911</v>
      </c>
      <c r="B15">
        <v>200512</v>
      </c>
      <c r="C15">
        <v>142453</v>
      </c>
      <c r="D15">
        <v>0</v>
      </c>
      <c r="E15">
        <v>142453</v>
      </c>
      <c r="F15">
        <v>115381</v>
      </c>
      <c r="G15">
        <v>0</v>
      </c>
      <c r="H15">
        <v>12573</v>
      </c>
      <c r="I15">
        <v>212723</v>
      </c>
      <c r="J15">
        <v>1156029</v>
      </c>
      <c r="K15">
        <v>-544</v>
      </c>
      <c r="L15">
        <v>-7958</v>
      </c>
      <c r="M15">
        <v>1488204</v>
      </c>
      <c r="N15">
        <v>-166734</v>
      </c>
      <c r="O15">
        <v>1321470</v>
      </c>
      <c r="P15">
        <v>-88310</v>
      </c>
      <c r="Q15">
        <v>0</v>
      </c>
      <c r="R15">
        <v>0</v>
      </c>
      <c r="S15">
        <v>0</v>
      </c>
      <c r="T15">
        <v>-88310</v>
      </c>
      <c r="U15">
        <v>-822745</v>
      </c>
      <c r="V15">
        <v>0</v>
      </c>
      <c r="W15">
        <v>-822745</v>
      </c>
      <c r="X15">
        <v>-6493</v>
      </c>
      <c r="Y15">
        <v>-259697</v>
      </c>
      <c r="Z15">
        <v>0</v>
      </c>
      <c r="AA15">
        <v>-266190</v>
      </c>
      <c r="AB15">
        <v>0</v>
      </c>
      <c r="AC15">
        <v>0</v>
      </c>
      <c r="AD15">
        <v>-6435</v>
      </c>
      <c r="AE15">
        <v>0</v>
      </c>
      <c r="AF15">
        <v>0</v>
      </c>
      <c r="AG15">
        <v>-6435</v>
      </c>
      <c r="AH15">
        <v>-280243</v>
      </c>
      <c r="AI15">
        <v>0</v>
      </c>
      <c r="AJ15">
        <v>0</v>
      </c>
      <c r="AK15">
        <v>280243</v>
      </c>
      <c r="AL15">
        <v>0</v>
      </c>
      <c r="AM15">
        <v>0</v>
      </c>
      <c r="AN15">
        <v>0</v>
      </c>
      <c r="AO15">
        <v>280243</v>
      </c>
      <c r="AP15">
        <v>-32359</v>
      </c>
      <c r="AQ15">
        <v>247884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412366</v>
      </c>
      <c r="BP15">
        <v>419921</v>
      </c>
      <c r="BQ15">
        <v>0</v>
      </c>
      <c r="BR15">
        <v>0</v>
      </c>
      <c r="BS15">
        <v>0</v>
      </c>
      <c r="BT15">
        <v>419921</v>
      </c>
      <c r="BU15">
        <v>29278</v>
      </c>
      <c r="BV15">
        <v>5704645</v>
      </c>
      <c r="BW15">
        <v>223062</v>
      </c>
      <c r="BX15">
        <v>0</v>
      </c>
      <c r="BY15">
        <v>1344</v>
      </c>
      <c r="BZ15">
        <v>0</v>
      </c>
      <c r="CA15">
        <v>0</v>
      </c>
      <c r="CB15">
        <v>1064344</v>
      </c>
      <c r="CC15">
        <v>7038704</v>
      </c>
      <c r="CD15">
        <v>0</v>
      </c>
      <c r="CE15">
        <v>7870991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12295</v>
      </c>
      <c r="CL15">
        <v>0</v>
      </c>
      <c r="CM15">
        <v>12295</v>
      </c>
      <c r="CN15">
        <v>0</v>
      </c>
      <c r="CO15">
        <v>0</v>
      </c>
      <c r="CP15">
        <v>0</v>
      </c>
      <c r="CQ15">
        <v>1428</v>
      </c>
      <c r="CR15">
        <v>13723</v>
      </c>
      <c r="CS15">
        <v>0</v>
      </c>
      <c r="CT15">
        <v>0</v>
      </c>
      <c r="CU15">
        <v>0</v>
      </c>
      <c r="CV15">
        <v>16031</v>
      </c>
      <c r="CW15">
        <v>0</v>
      </c>
      <c r="CX15">
        <v>0</v>
      </c>
      <c r="CY15">
        <v>2567</v>
      </c>
      <c r="CZ15">
        <v>5869</v>
      </c>
      <c r="DA15">
        <v>8436</v>
      </c>
      <c r="DB15">
        <v>7893150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264876</v>
      </c>
      <c r="DM15">
        <v>264876</v>
      </c>
      <c r="DN15">
        <v>1042177</v>
      </c>
      <c r="DO15">
        <v>1307053</v>
      </c>
      <c r="DP15">
        <v>0</v>
      </c>
      <c r="DQ15">
        <v>0</v>
      </c>
      <c r="DR15">
        <v>5691441</v>
      </c>
      <c r="DS15">
        <v>463305</v>
      </c>
      <c r="DT15">
        <v>122509</v>
      </c>
      <c r="DU15">
        <v>6277255</v>
      </c>
      <c r="DV15">
        <v>0</v>
      </c>
      <c r="DW15">
        <v>263005</v>
      </c>
      <c r="DX15">
        <v>0</v>
      </c>
      <c r="DY15">
        <v>0</v>
      </c>
      <c r="DZ15">
        <v>0</v>
      </c>
      <c r="EA15">
        <v>0</v>
      </c>
      <c r="EB15">
        <v>6540260</v>
      </c>
      <c r="EC15">
        <v>0</v>
      </c>
      <c r="ED15">
        <v>0</v>
      </c>
      <c r="EE15">
        <v>31473</v>
      </c>
      <c r="EF15">
        <v>0</v>
      </c>
      <c r="EG15">
        <v>31473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14364</v>
      </c>
      <c r="ET15">
        <v>14364</v>
      </c>
      <c r="EU15">
        <v>0</v>
      </c>
      <c r="EV15">
        <v>7893150</v>
      </c>
    </row>
    <row r="16" spans="1:152">
      <c r="A16">
        <v>70912</v>
      </c>
      <c r="B16">
        <v>200512</v>
      </c>
      <c r="C16">
        <v>0</v>
      </c>
      <c r="D16">
        <v>-51</v>
      </c>
      <c r="E16">
        <v>-51</v>
      </c>
      <c r="F16">
        <v>258508</v>
      </c>
      <c r="G16">
        <v>165245</v>
      </c>
      <c r="H16">
        <v>34388</v>
      </c>
      <c r="I16">
        <v>555788</v>
      </c>
      <c r="J16">
        <v>1953393</v>
      </c>
      <c r="K16">
        <v>-11751</v>
      </c>
      <c r="L16">
        <v>-30689</v>
      </c>
      <c r="M16">
        <v>2924882</v>
      </c>
      <c r="N16">
        <v>-252384</v>
      </c>
      <c r="O16">
        <v>2672498</v>
      </c>
      <c r="P16">
        <v>-610241</v>
      </c>
      <c r="Q16">
        <v>0</v>
      </c>
      <c r="R16">
        <v>1737</v>
      </c>
      <c r="S16">
        <v>0</v>
      </c>
      <c r="T16">
        <v>-608504</v>
      </c>
      <c r="U16">
        <v>-1110046</v>
      </c>
      <c r="V16">
        <v>0</v>
      </c>
      <c r="W16">
        <v>-1110046</v>
      </c>
      <c r="X16">
        <v>-192675</v>
      </c>
      <c r="Y16">
        <v>-397874</v>
      </c>
      <c r="Z16">
        <v>-29872</v>
      </c>
      <c r="AA16">
        <v>-620421</v>
      </c>
      <c r="AB16">
        <v>0</v>
      </c>
      <c r="AC16">
        <v>0</v>
      </c>
      <c r="AD16">
        <v>-21807</v>
      </c>
      <c r="AE16">
        <v>0</v>
      </c>
      <c r="AF16">
        <v>0</v>
      </c>
      <c r="AG16">
        <v>-21807</v>
      </c>
      <c r="AH16">
        <v>-340829</v>
      </c>
      <c r="AI16">
        <v>-29160</v>
      </c>
      <c r="AJ16">
        <v>0</v>
      </c>
      <c r="AK16">
        <v>340829</v>
      </c>
      <c r="AL16">
        <v>0</v>
      </c>
      <c r="AM16">
        <v>0</v>
      </c>
      <c r="AN16">
        <v>0</v>
      </c>
      <c r="AO16">
        <v>311669</v>
      </c>
      <c r="AP16">
        <v>-55980</v>
      </c>
      <c r="AQ16">
        <v>255689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9412</v>
      </c>
      <c r="BM16">
        <v>0</v>
      </c>
      <c r="BN16">
        <v>9412</v>
      </c>
      <c r="BO16">
        <v>1408839</v>
      </c>
      <c r="BP16">
        <v>1771756</v>
      </c>
      <c r="BQ16">
        <v>0</v>
      </c>
      <c r="BR16">
        <v>2021893</v>
      </c>
      <c r="BS16">
        <v>0</v>
      </c>
      <c r="BT16">
        <v>3793649</v>
      </c>
      <c r="BU16">
        <v>403490</v>
      </c>
      <c r="BV16">
        <v>4094521</v>
      </c>
      <c r="BW16">
        <v>8699887</v>
      </c>
      <c r="BX16">
        <v>0</v>
      </c>
      <c r="BY16">
        <v>11630</v>
      </c>
      <c r="BZ16">
        <v>9848</v>
      </c>
      <c r="CA16">
        <v>0</v>
      </c>
      <c r="CB16">
        <v>2049047</v>
      </c>
      <c r="CC16">
        <v>15268423</v>
      </c>
      <c r="CD16">
        <v>0</v>
      </c>
      <c r="CE16">
        <v>20470911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40395</v>
      </c>
      <c r="CP16">
        <v>0</v>
      </c>
      <c r="CQ16">
        <v>4405</v>
      </c>
      <c r="CR16">
        <v>44800</v>
      </c>
      <c r="CS16">
        <v>47709</v>
      </c>
      <c r="CT16">
        <v>0</v>
      </c>
      <c r="CU16">
        <v>0</v>
      </c>
      <c r="CV16">
        <v>0</v>
      </c>
      <c r="CW16">
        <v>0</v>
      </c>
      <c r="CX16">
        <v>47709</v>
      </c>
      <c r="CY16">
        <v>148551</v>
      </c>
      <c r="CZ16">
        <v>83234</v>
      </c>
      <c r="DA16">
        <v>231785</v>
      </c>
      <c r="DB16">
        <v>20804617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2403501</v>
      </c>
      <c r="DO16">
        <v>2403501</v>
      </c>
      <c r="DP16">
        <v>0</v>
      </c>
      <c r="DQ16">
        <v>0</v>
      </c>
      <c r="DR16">
        <v>16493913</v>
      </c>
      <c r="DS16">
        <v>0</v>
      </c>
      <c r="DT16">
        <v>62</v>
      </c>
      <c r="DU16">
        <v>16493975</v>
      </c>
      <c r="DV16">
        <v>12507</v>
      </c>
      <c r="DW16">
        <v>1150030</v>
      </c>
      <c r="DX16">
        <v>0</v>
      </c>
      <c r="DY16">
        <v>457581</v>
      </c>
      <c r="DZ16">
        <v>0</v>
      </c>
      <c r="EA16">
        <v>0</v>
      </c>
      <c r="EB16">
        <v>18114093</v>
      </c>
      <c r="EC16">
        <v>0</v>
      </c>
      <c r="ED16">
        <v>0</v>
      </c>
      <c r="EE16">
        <v>0</v>
      </c>
      <c r="EF16">
        <v>600</v>
      </c>
      <c r="EG16">
        <v>600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130286</v>
      </c>
      <c r="EO16">
        <v>0</v>
      </c>
      <c r="EP16">
        <v>0</v>
      </c>
      <c r="EQ16">
        <v>0</v>
      </c>
      <c r="ER16">
        <v>0</v>
      </c>
      <c r="ES16">
        <v>153705</v>
      </c>
      <c r="ET16">
        <v>283991</v>
      </c>
      <c r="EU16">
        <v>2432</v>
      </c>
      <c r="EV16">
        <v>20804617</v>
      </c>
    </row>
    <row r="17" spans="1:152">
      <c r="A17">
        <v>70913</v>
      </c>
      <c r="B17">
        <v>200512</v>
      </c>
      <c r="C17">
        <v>189597</v>
      </c>
      <c r="D17">
        <v>-522</v>
      </c>
      <c r="E17">
        <v>189075</v>
      </c>
      <c r="F17">
        <v>19654</v>
      </c>
      <c r="G17">
        <v>0</v>
      </c>
      <c r="H17">
        <v>14125</v>
      </c>
      <c r="I17">
        <v>294028</v>
      </c>
      <c r="J17">
        <v>1074960</v>
      </c>
      <c r="K17">
        <v>-8</v>
      </c>
      <c r="L17">
        <v>-16668</v>
      </c>
      <c r="M17">
        <v>1386091</v>
      </c>
      <c r="N17">
        <v>-183684</v>
      </c>
      <c r="O17">
        <v>1202407</v>
      </c>
      <c r="P17">
        <v>-110455</v>
      </c>
      <c r="Q17">
        <v>0</v>
      </c>
      <c r="R17">
        <v>100</v>
      </c>
      <c r="S17">
        <v>0</v>
      </c>
      <c r="T17">
        <v>-110355</v>
      </c>
      <c r="U17">
        <v>-917300</v>
      </c>
      <c r="V17">
        <v>0</v>
      </c>
      <c r="W17">
        <v>-917300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-7441</v>
      </c>
      <c r="AE17">
        <v>725</v>
      </c>
      <c r="AF17">
        <v>0</v>
      </c>
      <c r="AG17">
        <v>-6716</v>
      </c>
      <c r="AH17">
        <v>-236308</v>
      </c>
      <c r="AI17">
        <v>120803</v>
      </c>
      <c r="AJ17">
        <v>0</v>
      </c>
      <c r="AK17">
        <v>272408</v>
      </c>
      <c r="AL17">
        <v>0</v>
      </c>
      <c r="AM17">
        <v>-16</v>
      </c>
      <c r="AN17">
        <v>0</v>
      </c>
      <c r="AO17">
        <v>393195</v>
      </c>
      <c r="AP17">
        <v>-36099</v>
      </c>
      <c r="AQ17">
        <v>357096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362306</v>
      </c>
      <c r="BP17">
        <v>127557</v>
      </c>
      <c r="BQ17">
        <v>0</v>
      </c>
      <c r="BR17">
        <v>0</v>
      </c>
      <c r="BS17">
        <v>0</v>
      </c>
      <c r="BT17">
        <v>127557</v>
      </c>
      <c r="BU17">
        <v>2927903</v>
      </c>
      <c r="BV17">
        <v>460597</v>
      </c>
      <c r="BW17">
        <v>3504512</v>
      </c>
      <c r="BX17">
        <v>165023</v>
      </c>
      <c r="BY17">
        <v>3663</v>
      </c>
      <c r="BZ17">
        <v>6271</v>
      </c>
      <c r="CA17">
        <v>0</v>
      </c>
      <c r="CB17">
        <v>757643</v>
      </c>
      <c r="CC17">
        <v>7897580</v>
      </c>
      <c r="CD17">
        <v>0</v>
      </c>
      <c r="CE17">
        <v>8387443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23202</v>
      </c>
      <c r="CL17">
        <v>0</v>
      </c>
      <c r="CM17">
        <v>23202</v>
      </c>
      <c r="CN17">
        <v>0</v>
      </c>
      <c r="CO17">
        <v>64767</v>
      </c>
      <c r="CP17">
        <v>0</v>
      </c>
      <c r="CQ17">
        <v>19678</v>
      </c>
      <c r="CR17">
        <v>107647</v>
      </c>
      <c r="CS17">
        <v>0</v>
      </c>
      <c r="CT17">
        <v>0</v>
      </c>
      <c r="CU17">
        <v>0</v>
      </c>
      <c r="CV17">
        <v>71968</v>
      </c>
      <c r="CW17">
        <v>0</v>
      </c>
      <c r="CX17">
        <v>0</v>
      </c>
      <c r="CY17">
        <v>58538</v>
      </c>
      <c r="CZ17">
        <v>46255</v>
      </c>
      <c r="DA17">
        <v>104793</v>
      </c>
      <c r="DB17">
        <v>8599883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1736165</v>
      </c>
      <c r="DO17">
        <v>1736165</v>
      </c>
      <c r="DP17">
        <v>0</v>
      </c>
      <c r="DQ17">
        <v>0</v>
      </c>
      <c r="DR17">
        <v>6227500</v>
      </c>
      <c r="DS17">
        <v>488100</v>
      </c>
      <c r="DT17">
        <v>110700</v>
      </c>
      <c r="DU17">
        <v>6826300</v>
      </c>
      <c r="DV17">
        <v>300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6826600</v>
      </c>
      <c r="EC17">
        <v>0</v>
      </c>
      <c r="ED17">
        <v>0</v>
      </c>
      <c r="EE17">
        <v>0</v>
      </c>
      <c r="EF17">
        <v>1295</v>
      </c>
      <c r="EG17">
        <v>1295</v>
      </c>
      <c r="EH17">
        <v>0</v>
      </c>
      <c r="EI17">
        <v>453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35330</v>
      </c>
      <c r="ET17">
        <v>35783</v>
      </c>
      <c r="EU17">
        <v>40</v>
      </c>
      <c r="EV17">
        <v>8599883</v>
      </c>
    </row>
    <row r="18" spans="1:152">
      <c r="A18">
        <v>70927</v>
      </c>
      <c r="B18">
        <v>200512</v>
      </c>
      <c r="C18">
        <v>43301</v>
      </c>
      <c r="D18">
        <v>-443</v>
      </c>
      <c r="E18">
        <v>42858</v>
      </c>
      <c r="F18">
        <v>5023</v>
      </c>
      <c r="G18">
        <v>0</v>
      </c>
      <c r="H18">
        <v>1693</v>
      </c>
      <c r="I18">
        <v>44981</v>
      </c>
      <c r="J18">
        <v>148552</v>
      </c>
      <c r="K18">
        <v>-1</v>
      </c>
      <c r="L18">
        <v>-2178</v>
      </c>
      <c r="M18">
        <v>198070</v>
      </c>
      <c r="N18">
        <v>-26788</v>
      </c>
      <c r="O18">
        <v>171282</v>
      </c>
      <c r="P18">
        <v>-20476</v>
      </c>
      <c r="Q18">
        <v>0</v>
      </c>
      <c r="R18">
        <v>0</v>
      </c>
      <c r="S18">
        <v>0</v>
      </c>
      <c r="T18">
        <v>-20476</v>
      </c>
      <c r="U18">
        <v>-164400</v>
      </c>
      <c r="V18">
        <v>0</v>
      </c>
      <c r="W18">
        <v>-164400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-1636</v>
      </c>
      <c r="AE18">
        <v>159</v>
      </c>
      <c r="AF18">
        <v>0</v>
      </c>
      <c r="AG18">
        <v>-1477</v>
      </c>
      <c r="AH18">
        <v>-26602</v>
      </c>
      <c r="AI18">
        <v>1185</v>
      </c>
      <c r="AJ18">
        <v>0</v>
      </c>
      <c r="AK18">
        <v>30763</v>
      </c>
      <c r="AL18">
        <v>7</v>
      </c>
      <c r="AM18">
        <v>-7</v>
      </c>
      <c r="AN18">
        <v>0</v>
      </c>
      <c r="AO18">
        <v>31948</v>
      </c>
      <c r="AP18">
        <v>-4161</v>
      </c>
      <c r="AQ18">
        <v>27787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45638</v>
      </c>
      <c r="BP18">
        <v>34026</v>
      </c>
      <c r="BQ18">
        <v>0</v>
      </c>
      <c r="BR18">
        <v>0</v>
      </c>
      <c r="BS18">
        <v>0</v>
      </c>
      <c r="BT18">
        <v>34026</v>
      </c>
      <c r="BU18">
        <v>334666</v>
      </c>
      <c r="BV18">
        <v>63784</v>
      </c>
      <c r="BW18">
        <v>575512</v>
      </c>
      <c r="BX18">
        <v>24349</v>
      </c>
      <c r="BY18">
        <v>772</v>
      </c>
      <c r="BZ18">
        <v>1165</v>
      </c>
      <c r="CA18">
        <v>0</v>
      </c>
      <c r="CB18">
        <v>148686</v>
      </c>
      <c r="CC18">
        <v>1152348</v>
      </c>
      <c r="CD18">
        <v>0</v>
      </c>
      <c r="CE18">
        <v>1232012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618</v>
      </c>
      <c r="CL18">
        <v>0</v>
      </c>
      <c r="CM18">
        <v>618</v>
      </c>
      <c r="CN18">
        <v>0</v>
      </c>
      <c r="CO18">
        <v>16909</v>
      </c>
      <c r="CP18">
        <v>0</v>
      </c>
      <c r="CQ18">
        <v>679</v>
      </c>
      <c r="CR18">
        <v>18206</v>
      </c>
      <c r="CS18">
        <v>0</v>
      </c>
      <c r="CT18">
        <v>0</v>
      </c>
      <c r="CU18">
        <v>0</v>
      </c>
      <c r="CV18">
        <v>3414</v>
      </c>
      <c r="CW18">
        <v>0</v>
      </c>
      <c r="CX18">
        <v>0</v>
      </c>
      <c r="CY18">
        <v>9049</v>
      </c>
      <c r="CZ18">
        <v>9816</v>
      </c>
      <c r="DA18">
        <v>18865</v>
      </c>
      <c r="DB18">
        <v>1269083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195352</v>
      </c>
      <c r="DO18">
        <v>195352</v>
      </c>
      <c r="DP18">
        <v>0</v>
      </c>
      <c r="DQ18">
        <v>0</v>
      </c>
      <c r="DR18">
        <v>908600</v>
      </c>
      <c r="DS18">
        <v>128000</v>
      </c>
      <c r="DT18">
        <v>32300</v>
      </c>
      <c r="DU18">
        <v>1068900</v>
      </c>
      <c r="DV18">
        <v>200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1069100</v>
      </c>
      <c r="EC18">
        <v>0</v>
      </c>
      <c r="ED18">
        <v>0</v>
      </c>
      <c r="EE18">
        <v>0</v>
      </c>
      <c r="EF18">
        <v>182</v>
      </c>
      <c r="EG18">
        <v>182</v>
      </c>
      <c r="EH18">
        <v>0</v>
      </c>
      <c r="EI18">
        <v>12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4409</v>
      </c>
      <c r="ET18">
        <v>4421</v>
      </c>
      <c r="EU18">
        <v>28</v>
      </c>
      <c r="EV18">
        <v>1269083</v>
      </c>
    </row>
    <row r="19" spans="1:152">
      <c r="A19">
        <v>70933</v>
      </c>
      <c r="B19">
        <v>200512</v>
      </c>
      <c r="C19">
        <v>334742</v>
      </c>
      <c r="D19">
        <v>-622</v>
      </c>
      <c r="E19">
        <v>334120</v>
      </c>
      <c r="F19">
        <v>5292</v>
      </c>
      <c r="G19">
        <v>0</v>
      </c>
      <c r="H19">
        <v>15479</v>
      </c>
      <c r="I19">
        <v>296200</v>
      </c>
      <c r="J19">
        <v>1033540</v>
      </c>
      <c r="K19">
        <v>-39</v>
      </c>
      <c r="L19">
        <v>-16685</v>
      </c>
      <c r="M19">
        <v>1333787</v>
      </c>
      <c r="N19">
        <v>-182897</v>
      </c>
      <c r="O19">
        <v>1150890</v>
      </c>
      <c r="P19">
        <v>-181439</v>
      </c>
      <c r="Q19">
        <v>0</v>
      </c>
      <c r="R19">
        <v>-100</v>
      </c>
      <c r="S19">
        <v>0</v>
      </c>
      <c r="T19">
        <v>-181539</v>
      </c>
      <c r="U19">
        <v>-891200</v>
      </c>
      <c r="V19">
        <v>0</v>
      </c>
      <c r="W19">
        <v>-891200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-15167</v>
      </c>
      <c r="AE19">
        <v>1490</v>
      </c>
      <c r="AF19">
        <v>0</v>
      </c>
      <c r="AG19">
        <v>-13677</v>
      </c>
      <c r="AH19">
        <v>-235790</v>
      </c>
      <c r="AI19">
        <v>162804</v>
      </c>
      <c r="AJ19">
        <v>0</v>
      </c>
      <c r="AK19">
        <v>273261</v>
      </c>
      <c r="AL19">
        <v>22</v>
      </c>
      <c r="AM19">
        <v>-3</v>
      </c>
      <c r="AN19">
        <v>0</v>
      </c>
      <c r="AO19">
        <v>436084</v>
      </c>
      <c r="AP19">
        <v>-37471</v>
      </c>
      <c r="AQ19">
        <v>398613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439711</v>
      </c>
      <c r="BP19">
        <v>127164</v>
      </c>
      <c r="BQ19">
        <v>0</v>
      </c>
      <c r="BR19">
        <v>0</v>
      </c>
      <c r="BS19">
        <v>0</v>
      </c>
      <c r="BT19">
        <v>127164</v>
      </c>
      <c r="BU19">
        <v>2972034</v>
      </c>
      <c r="BV19">
        <v>479553</v>
      </c>
      <c r="BW19">
        <v>3531527</v>
      </c>
      <c r="BX19">
        <v>193145</v>
      </c>
      <c r="BY19">
        <v>3115</v>
      </c>
      <c r="BZ19">
        <v>7640</v>
      </c>
      <c r="CA19">
        <v>0</v>
      </c>
      <c r="CB19">
        <v>690544</v>
      </c>
      <c r="CC19">
        <v>7944564</v>
      </c>
      <c r="CD19">
        <v>0</v>
      </c>
      <c r="CE19">
        <v>8511439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21095</v>
      </c>
      <c r="CL19">
        <v>0</v>
      </c>
      <c r="CM19">
        <v>21095</v>
      </c>
      <c r="CN19">
        <v>0</v>
      </c>
      <c r="CO19">
        <v>74004</v>
      </c>
      <c r="CP19">
        <v>0</v>
      </c>
      <c r="CQ19">
        <v>18901</v>
      </c>
      <c r="CR19">
        <v>114000</v>
      </c>
      <c r="CS19">
        <v>0</v>
      </c>
      <c r="CT19">
        <v>0</v>
      </c>
      <c r="CU19">
        <v>0</v>
      </c>
      <c r="CV19">
        <v>67006</v>
      </c>
      <c r="CW19">
        <v>0</v>
      </c>
      <c r="CX19">
        <v>0</v>
      </c>
      <c r="CY19">
        <v>59293</v>
      </c>
      <c r="CZ19">
        <v>74575</v>
      </c>
      <c r="DA19">
        <v>133868</v>
      </c>
      <c r="DB19">
        <v>8759307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1851320</v>
      </c>
      <c r="DO19">
        <v>1851320</v>
      </c>
      <c r="DP19">
        <v>0</v>
      </c>
      <c r="DQ19">
        <v>0</v>
      </c>
      <c r="DR19">
        <v>5425200</v>
      </c>
      <c r="DS19">
        <v>1123100</v>
      </c>
      <c r="DT19">
        <v>308100</v>
      </c>
      <c r="DU19">
        <v>6856400</v>
      </c>
      <c r="DV19">
        <v>700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6857100</v>
      </c>
      <c r="EC19">
        <v>0</v>
      </c>
      <c r="ED19">
        <v>0</v>
      </c>
      <c r="EE19">
        <v>0</v>
      </c>
      <c r="EF19">
        <v>5051</v>
      </c>
      <c r="EG19">
        <v>5051</v>
      </c>
      <c r="EH19">
        <v>0</v>
      </c>
      <c r="EI19">
        <v>411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25764</v>
      </c>
      <c r="ER19">
        <v>0</v>
      </c>
      <c r="ES19">
        <v>16751</v>
      </c>
      <c r="ET19">
        <v>42926</v>
      </c>
      <c r="EU19">
        <v>2910</v>
      </c>
      <c r="EV19">
        <v>8759307</v>
      </c>
    </row>
    <row r="20" spans="1:152">
      <c r="A20">
        <v>70934</v>
      </c>
      <c r="B20">
        <v>200512</v>
      </c>
      <c r="C20">
        <v>272699</v>
      </c>
      <c r="D20">
        <v>-571</v>
      </c>
      <c r="E20">
        <v>272128</v>
      </c>
      <c r="F20">
        <v>8924</v>
      </c>
      <c r="G20">
        <v>0</v>
      </c>
      <c r="H20">
        <v>15720</v>
      </c>
      <c r="I20">
        <v>285336</v>
      </c>
      <c r="J20">
        <v>1032753</v>
      </c>
      <c r="K20">
        <v>-26</v>
      </c>
      <c r="L20">
        <v>-16316</v>
      </c>
      <c r="M20">
        <v>1326391</v>
      </c>
      <c r="N20">
        <v>-178935</v>
      </c>
      <c r="O20">
        <v>1147456</v>
      </c>
      <c r="P20">
        <v>-179981</v>
      </c>
      <c r="Q20">
        <v>0</v>
      </c>
      <c r="R20">
        <v>0</v>
      </c>
      <c r="S20">
        <v>0</v>
      </c>
      <c r="T20">
        <v>-179981</v>
      </c>
      <c r="U20">
        <v>-866400</v>
      </c>
      <c r="V20">
        <v>0</v>
      </c>
      <c r="W20">
        <v>-866400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-12415</v>
      </c>
      <c r="AE20">
        <v>1219</v>
      </c>
      <c r="AF20">
        <v>0</v>
      </c>
      <c r="AG20">
        <v>-11196</v>
      </c>
      <c r="AH20">
        <v>-230199</v>
      </c>
      <c r="AI20">
        <v>131808</v>
      </c>
      <c r="AJ20">
        <v>0</v>
      </c>
      <c r="AK20">
        <v>266096</v>
      </c>
      <c r="AL20">
        <v>12</v>
      </c>
      <c r="AM20">
        <v>0</v>
      </c>
      <c r="AN20">
        <v>0</v>
      </c>
      <c r="AO20">
        <v>397916</v>
      </c>
      <c r="AP20">
        <v>-35897</v>
      </c>
      <c r="AQ20">
        <v>362019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446322</v>
      </c>
      <c r="BP20">
        <v>131737</v>
      </c>
      <c r="BQ20">
        <v>0</v>
      </c>
      <c r="BR20">
        <v>0</v>
      </c>
      <c r="BS20">
        <v>0</v>
      </c>
      <c r="BT20">
        <v>131737</v>
      </c>
      <c r="BU20">
        <v>2903335</v>
      </c>
      <c r="BV20">
        <v>457752</v>
      </c>
      <c r="BW20">
        <v>3316495</v>
      </c>
      <c r="BX20">
        <v>187418</v>
      </c>
      <c r="BY20">
        <v>1531</v>
      </c>
      <c r="BZ20">
        <v>7269</v>
      </c>
      <c r="CA20">
        <v>0</v>
      </c>
      <c r="CB20">
        <v>709488</v>
      </c>
      <c r="CC20">
        <v>7648217</v>
      </c>
      <c r="CD20">
        <v>0</v>
      </c>
      <c r="CE20">
        <v>8226276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20246</v>
      </c>
      <c r="CL20">
        <v>0</v>
      </c>
      <c r="CM20">
        <v>20246</v>
      </c>
      <c r="CN20">
        <v>0</v>
      </c>
      <c r="CO20">
        <v>79785</v>
      </c>
      <c r="CP20">
        <v>0</v>
      </c>
      <c r="CQ20">
        <v>18210</v>
      </c>
      <c r="CR20">
        <v>118241</v>
      </c>
      <c r="CS20">
        <v>0</v>
      </c>
      <c r="CT20">
        <v>0</v>
      </c>
      <c r="CU20">
        <v>0</v>
      </c>
      <c r="CV20">
        <v>64929</v>
      </c>
      <c r="CW20">
        <v>0</v>
      </c>
      <c r="CX20">
        <v>0</v>
      </c>
      <c r="CY20">
        <v>55322</v>
      </c>
      <c r="CZ20">
        <v>77452</v>
      </c>
      <c r="DA20">
        <v>132774</v>
      </c>
      <c r="DB20">
        <v>8477291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1748057</v>
      </c>
      <c r="DO20">
        <v>1748057</v>
      </c>
      <c r="DP20">
        <v>0</v>
      </c>
      <c r="DQ20">
        <v>0</v>
      </c>
      <c r="DR20">
        <v>5649700</v>
      </c>
      <c r="DS20">
        <v>818400</v>
      </c>
      <c r="DT20">
        <v>208400</v>
      </c>
      <c r="DU20">
        <v>6676500</v>
      </c>
      <c r="DV20">
        <v>800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6677300</v>
      </c>
      <c r="EC20">
        <v>0</v>
      </c>
      <c r="ED20">
        <v>0</v>
      </c>
      <c r="EE20">
        <v>0</v>
      </c>
      <c r="EF20">
        <v>5024</v>
      </c>
      <c r="EG20">
        <v>5024</v>
      </c>
      <c r="EH20">
        <v>0</v>
      </c>
      <c r="EI20">
        <v>395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29243</v>
      </c>
      <c r="ER20">
        <v>0</v>
      </c>
      <c r="ES20">
        <v>17269</v>
      </c>
      <c r="ET20">
        <v>46907</v>
      </c>
      <c r="EU20">
        <v>3</v>
      </c>
      <c r="EV20">
        <v>8477291</v>
      </c>
    </row>
    <row r="21" spans="1:152">
      <c r="A21">
        <v>70941</v>
      </c>
      <c r="B21">
        <v>200512</v>
      </c>
      <c r="C21">
        <v>-5</v>
      </c>
      <c r="D21">
        <v>0</v>
      </c>
      <c r="E21">
        <v>-5</v>
      </c>
      <c r="F21">
        <v>0</v>
      </c>
      <c r="G21">
        <v>0</v>
      </c>
      <c r="H21">
        <v>4990</v>
      </c>
      <c r="I21">
        <v>47395</v>
      </c>
      <c r="J21">
        <v>188670</v>
      </c>
      <c r="K21">
        <v>-1621</v>
      </c>
      <c r="L21">
        <v>-2648</v>
      </c>
      <c r="M21">
        <v>236786</v>
      </c>
      <c r="N21">
        <v>-17515</v>
      </c>
      <c r="O21">
        <v>219271</v>
      </c>
      <c r="P21">
        <v>-62949</v>
      </c>
      <c r="Q21">
        <v>0</v>
      </c>
      <c r="R21">
        <v>458</v>
      </c>
      <c r="S21">
        <v>0</v>
      </c>
      <c r="T21">
        <v>-62491</v>
      </c>
      <c r="U21">
        <v>-71352</v>
      </c>
      <c r="V21">
        <v>0</v>
      </c>
      <c r="W21">
        <v>-71352</v>
      </c>
      <c r="X21">
        <v>-15799</v>
      </c>
      <c r="Y21">
        <v>-30520</v>
      </c>
      <c r="Z21">
        <v>-2155</v>
      </c>
      <c r="AA21">
        <v>-48474</v>
      </c>
      <c r="AB21">
        <v>0</v>
      </c>
      <c r="AC21">
        <v>0</v>
      </c>
      <c r="AD21">
        <v>-1444</v>
      </c>
      <c r="AE21">
        <v>0</v>
      </c>
      <c r="AF21">
        <v>0</v>
      </c>
      <c r="AG21">
        <v>-1444</v>
      </c>
      <c r="AH21">
        <v>-37363</v>
      </c>
      <c r="AI21">
        <v>-1858</v>
      </c>
      <c r="AJ21">
        <v>0</v>
      </c>
      <c r="AK21">
        <v>37363</v>
      </c>
      <c r="AL21">
        <v>0</v>
      </c>
      <c r="AM21">
        <v>0</v>
      </c>
      <c r="AN21">
        <v>0</v>
      </c>
      <c r="AO21">
        <v>35505</v>
      </c>
      <c r="AP21">
        <v>-5578</v>
      </c>
      <c r="AQ21">
        <v>29927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724</v>
      </c>
      <c r="BM21">
        <v>0</v>
      </c>
      <c r="BN21">
        <v>724</v>
      </c>
      <c r="BO21">
        <v>162443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373953</v>
      </c>
      <c r="BV21">
        <v>398251</v>
      </c>
      <c r="BW21">
        <v>759979</v>
      </c>
      <c r="BX21">
        <v>0</v>
      </c>
      <c r="BY21">
        <v>678</v>
      </c>
      <c r="BZ21">
        <v>687</v>
      </c>
      <c r="CA21">
        <v>0</v>
      </c>
      <c r="CB21">
        <v>73526</v>
      </c>
      <c r="CC21">
        <v>1607074</v>
      </c>
      <c r="CD21">
        <v>0</v>
      </c>
      <c r="CE21">
        <v>1769517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19</v>
      </c>
      <c r="CP21">
        <v>4997</v>
      </c>
      <c r="CQ21">
        <v>214</v>
      </c>
      <c r="CR21">
        <v>5230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13000</v>
      </c>
      <c r="CZ21">
        <v>7328</v>
      </c>
      <c r="DA21">
        <v>20328</v>
      </c>
      <c r="DB21">
        <v>1795799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280212</v>
      </c>
      <c r="DO21">
        <v>280212</v>
      </c>
      <c r="DP21">
        <v>0</v>
      </c>
      <c r="DQ21">
        <v>0</v>
      </c>
      <c r="DR21">
        <v>1342300</v>
      </c>
      <c r="DS21">
        <v>8</v>
      </c>
      <c r="DT21">
        <v>0</v>
      </c>
      <c r="DU21">
        <v>1342308</v>
      </c>
      <c r="DV21">
        <v>1983</v>
      </c>
      <c r="DW21">
        <v>92430</v>
      </c>
      <c r="DX21">
        <v>0</v>
      </c>
      <c r="DY21">
        <v>38399</v>
      </c>
      <c r="DZ21">
        <v>0</v>
      </c>
      <c r="EA21">
        <v>0</v>
      </c>
      <c r="EB21">
        <v>1475120</v>
      </c>
      <c r="EC21">
        <v>0</v>
      </c>
      <c r="ED21">
        <v>0</v>
      </c>
      <c r="EE21">
        <v>0</v>
      </c>
      <c r="EF21">
        <v>200</v>
      </c>
      <c r="EG21">
        <v>200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24928</v>
      </c>
      <c r="EO21">
        <v>0</v>
      </c>
      <c r="EP21">
        <v>0</v>
      </c>
      <c r="EQ21">
        <v>0</v>
      </c>
      <c r="ER21">
        <v>0</v>
      </c>
      <c r="ES21">
        <v>11268</v>
      </c>
      <c r="ET21">
        <v>36196</v>
      </c>
      <c r="EU21">
        <v>4071</v>
      </c>
      <c r="EV21">
        <v>1795799</v>
      </c>
    </row>
    <row r="22" spans="1:152">
      <c r="A22">
        <v>71036</v>
      </c>
      <c r="B22">
        <v>200512</v>
      </c>
      <c r="C22">
        <v>-1</v>
      </c>
      <c r="D22">
        <v>0</v>
      </c>
      <c r="E22">
        <v>-1</v>
      </c>
      <c r="F22">
        <v>0</v>
      </c>
      <c r="G22">
        <v>0</v>
      </c>
      <c r="H22">
        <v>448</v>
      </c>
      <c r="I22">
        <v>12500</v>
      </c>
      <c r="J22">
        <v>42230</v>
      </c>
      <c r="K22">
        <v>-259</v>
      </c>
      <c r="L22">
        <v>-564</v>
      </c>
      <c r="M22">
        <v>54355</v>
      </c>
      <c r="N22">
        <v>-5291</v>
      </c>
      <c r="O22">
        <v>49064</v>
      </c>
      <c r="P22">
        <v>-10725</v>
      </c>
      <c r="Q22">
        <v>0</v>
      </c>
      <c r="R22">
        <v>283</v>
      </c>
      <c r="S22">
        <v>0</v>
      </c>
      <c r="T22">
        <v>-10442</v>
      </c>
      <c r="U22">
        <v>-16980</v>
      </c>
      <c r="V22">
        <v>0</v>
      </c>
      <c r="W22">
        <v>-16980</v>
      </c>
      <c r="X22">
        <v>-2651</v>
      </c>
      <c r="Y22">
        <v>-10808</v>
      </c>
      <c r="Z22">
        <v>-536</v>
      </c>
      <c r="AA22">
        <v>-13995</v>
      </c>
      <c r="AB22">
        <v>0</v>
      </c>
      <c r="AC22">
        <v>0</v>
      </c>
      <c r="AD22">
        <v>-772</v>
      </c>
      <c r="AE22">
        <v>0</v>
      </c>
      <c r="AF22">
        <v>0</v>
      </c>
      <c r="AG22">
        <v>-772</v>
      </c>
      <c r="AH22">
        <v>-6838</v>
      </c>
      <c r="AI22">
        <v>36</v>
      </c>
      <c r="AJ22">
        <v>0</v>
      </c>
      <c r="AK22">
        <v>6838</v>
      </c>
      <c r="AL22">
        <v>0</v>
      </c>
      <c r="AM22">
        <v>0</v>
      </c>
      <c r="AN22">
        <v>0</v>
      </c>
      <c r="AO22">
        <v>6874</v>
      </c>
      <c r="AP22">
        <v>-1216</v>
      </c>
      <c r="AQ22">
        <v>5658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145</v>
      </c>
      <c r="BM22">
        <v>0</v>
      </c>
      <c r="BN22">
        <v>145</v>
      </c>
      <c r="BO22">
        <v>9117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82565</v>
      </c>
      <c r="BV22">
        <v>85268</v>
      </c>
      <c r="BW22">
        <v>150593</v>
      </c>
      <c r="BX22">
        <v>0</v>
      </c>
      <c r="BY22">
        <v>43</v>
      </c>
      <c r="BZ22">
        <v>197</v>
      </c>
      <c r="CA22">
        <v>0</v>
      </c>
      <c r="CB22">
        <v>37458</v>
      </c>
      <c r="CC22">
        <v>356585</v>
      </c>
      <c r="CD22">
        <v>0</v>
      </c>
      <c r="CE22">
        <v>365702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285</v>
      </c>
      <c r="CP22">
        <v>0</v>
      </c>
      <c r="CQ22">
        <v>6</v>
      </c>
      <c r="CR22">
        <v>291</v>
      </c>
      <c r="CS22">
        <v>0</v>
      </c>
      <c r="CT22">
        <v>0</v>
      </c>
      <c r="CU22">
        <v>0</v>
      </c>
      <c r="CV22">
        <v>461</v>
      </c>
      <c r="CW22">
        <v>0</v>
      </c>
      <c r="CX22">
        <v>0</v>
      </c>
      <c r="CY22">
        <v>2629</v>
      </c>
      <c r="CZ22">
        <v>1077</v>
      </c>
      <c r="DA22">
        <v>3706</v>
      </c>
      <c r="DB22">
        <v>369844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46626</v>
      </c>
      <c r="DO22">
        <v>46626</v>
      </c>
      <c r="DP22">
        <v>0</v>
      </c>
      <c r="DQ22">
        <v>0</v>
      </c>
      <c r="DR22">
        <v>272223</v>
      </c>
      <c r="DS22">
        <v>0</v>
      </c>
      <c r="DT22">
        <v>7</v>
      </c>
      <c r="DU22">
        <v>272230</v>
      </c>
      <c r="DV22">
        <v>317</v>
      </c>
      <c r="DW22">
        <v>40606</v>
      </c>
      <c r="DX22">
        <v>0</v>
      </c>
      <c r="DY22">
        <v>7827</v>
      </c>
      <c r="DZ22">
        <v>0</v>
      </c>
      <c r="EA22">
        <v>0</v>
      </c>
      <c r="EB22">
        <v>320980</v>
      </c>
      <c r="EC22">
        <v>0</v>
      </c>
      <c r="ED22">
        <v>0</v>
      </c>
      <c r="EE22">
        <v>0</v>
      </c>
      <c r="EF22">
        <v>150</v>
      </c>
      <c r="EG22">
        <v>150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1688</v>
      </c>
      <c r="ET22">
        <v>1688</v>
      </c>
      <c r="EU22">
        <v>400</v>
      </c>
      <c r="EV22">
        <v>369844</v>
      </c>
    </row>
    <row r="23" spans="1:152">
      <c r="A23">
        <v>71044</v>
      </c>
      <c r="B23">
        <v>200512</v>
      </c>
      <c r="C23">
        <v>1078810</v>
      </c>
      <c r="D23">
        <v>0</v>
      </c>
      <c r="E23">
        <v>1078810</v>
      </c>
      <c r="F23">
        <v>25840</v>
      </c>
      <c r="G23">
        <v>3338</v>
      </c>
      <c r="H23">
        <v>20413</v>
      </c>
      <c r="I23">
        <v>465999</v>
      </c>
      <c r="J23">
        <v>1560930</v>
      </c>
      <c r="K23">
        <v>-120</v>
      </c>
      <c r="L23">
        <v>-22678</v>
      </c>
      <c r="M23">
        <v>2053722</v>
      </c>
      <c r="N23">
        <v>-288772</v>
      </c>
      <c r="O23">
        <v>1764950</v>
      </c>
      <c r="P23">
        <v>-234581</v>
      </c>
      <c r="Q23">
        <v>0</v>
      </c>
      <c r="R23">
        <v>-300</v>
      </c>
      <c r="S23">
        <v>0</v>
      </c>
      <c r="T23">
        <v>-234881</v>
      </c>
      <c r="U23">
        <v>-2046300</v>
      </c>
      <c r="V23">
        <v>0</v>
      </c>
      <c r="W23">
        <v>-2046300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-44086</v>
      </c>
      <c r="AE23">
        <v>4338</v>
      </c>
      <c r="AF23">
        <v>0</v>
      </c>
      <c r="AG23">
        <v>-39748</v>
      </c>
      <c r="AH23">
        <v>-238912</v>
      </c>
      <c r="AI23">
        <v>283919</v>
      </c>
      <c r="AJ23">
        <v>0</v>
      </c>
      <c r="AK23">
        <v>278001</v>
      </c>
      <c r="AL23">
        <v>155</v>
      </c>
      <c r="AM23">
        <v>-34</v>
      </c>
      <c r="AN23">
        <v>0</v>
      </c>
      <c r="AO23">
        <v>562041</v>
      </c>
      <c r="AP23">
        <v>-39090</v>
      </c>
      <c r="AQ23">
        <v>522951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506557</v>
      </c>
      <c r="BP23">
        <v>180464</v>
      </c>
      <c r="BQ23">
        <v>0</v>
      </c>
      <c r="BR23">
        <v>140975</v>
      </c>
      <c r="BS23">
        <v>0</v>
      </c>
      <c r="BT23">
        <v>321439</v>
      </c>
      <c r="BU23">
        <v>3291763</v>
      </c>
      <c r="BV23">
        <v>782379</v>
      </c>
      <c r="BW23">
        <v>6663329</v>
      </c>
      <c r="BX23">
        <v>270443</v>
      </c>
      <c r="BY23">
        <v>1193</v>
      </c>
      <c r="BZ23">
        <v>11778</v>
      </c>
      <c r="CA23">
        <v>0</v>
      </c>
      <c r="CB23">
        <v>1460707</v>
      </c>
      <c r="CC23">
        <v>12654294</v>
      </c>
      <c r="CD23">
        <v>0</v>
      </c>
      <c r="CE23">
        <v>13482290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64840</v>
      </c>
      <c r="CL23">
        <v>0</v>
      </c>
      <c r="CM23">
        <v>64840</v>
      </c>
      <c r="CN23">
        <v>0</v>
      </c>
      <c r="CO23">
        <v>65483</v>
      </c>
      <c r="CP23">
        <v>0</v>
      </c>
      <c r="CQ23">
        <v>53183</v>
      </c>
      <c r="CR23">
        <v>183506</v>
      </c>
      <c r="CS23">
        <v>0</v>
      </c>
      <c r="CT23">
        <v>0</v>
      </c>
      <c r="CU23">
        <v>0</v>
      </c>
      <c r="CV23">
        <v>172702</v>
      </c>
      <c r="CW23">
        <v>0</v>
      </c>
      <c r="CX23">
        <v>0</v>
      </c>
      <c r="CY23">
        <v>105798</v>
      </c>
      <c r="CZ23">
        <v>166387</v>
      </c>
      <c r="DA23">
        <v>272185</v>
      </c>
      <c r="DB23">
        <v>13937981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1964845</v>
      </c>
      <c r="DO23">
        <v>1964845</v>
      </c>
      <c r="DP23">
        <v>0</v>
      </c>
      <c r="DQ23">
        <v>0</v>
      </c>
      <c r="DR23">
        <v>6524600</v>
      </c>
      <c r="DS23">
        <v>4333100</v>
      </c>
      <c r="DT23">
        <v>1042300</v>
      </c>
      <c r="DU23">
        <v>11900000</v>
      </c>
      <c r="DV23">
        <v>3500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11903500</v>
      </c>
      <c r="EC23">
        <v>0</v>
      </c>
      <c r="ED23">
        <v>0</v>
      </c>
      <c r="EE23">
        <v>0</v>
      </c>
      <c r="EF23">
        <v>2910</v>
      </c>
      <c r="EG23">
        <v>2910</v>
      </c>
      <c r="EH23">
        <v>0</v>
      </c>
      <c r="EI23">
        <v>1265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60980</v>
      </c>
      <c r="ET23">
        <v>62245</v>
      </c>
      <c r="EU23">
        <v>4481</v>
      </c>
      <c r="EV23">
        <v>13937981</v>
      </c>
    </row>
    <row r="24" spans="1:152">
      <c r="A24">
        <v>71046</v>
      </c>
      <c r="B24">
        <v>200512</v>
      </c>
      <c r="C24">
        <v>1604205</v>
      </c>
      <c r="D24">
        <v>0</v>
      </c>
      <c r="E24">
        <v>1604205</v>
      </c>
      <c r="F24">
        <v>185927</v>
      </c>
      <c r="G24">
        <v>0</v>
      </c>
      <c r="H24">
        <v>39784</v>
      </c>
      <c r="I24">
        <v>660159</v>
      </c>
      <c r="J24">
        <v>2985394</v>
      </c>
      <c r="K24">
        <v>-15468</v>
      </c>
      <c r="L24">
        <v>-24491</v>
      </c>
      <c r="M24">
        <v>3831305</v>
      </c>
      <c r="N24">
        <v>-459896</v>
      </c>
      <c r="O24">
        <v>3371409</v>
      </c>
      <c r="P24">
        <v>-415694</v>
      </c>
      <c r="Q24">
        <v>0</v>
      </c>
      <c r="R24">
        <v>0</v>
      </c>
      <c r="S24">
        <v>0</v>
      </c>
      <c r="T24">
        <v>-415694</v>
      </c>
      <c r="U24">
        <v>-2100789</v>
      </c>
      <c r="V24">
        <v>0</v>
      </c>
      <c r="W24">
        <v>-2100789</v>
      </c>
      <c r="X24">
        <v>-56797</v>
      </c>
      <c r="Y24">
        <v>-510236</v>
      </c>
      <c r="Z24">
        <v>0</v>
      </c>
      <c r="AA24">
        <v>-567033</v>
      </c>
      <c r="AB24">
        <v>-1504910</v>
      </c>
      <c r="AC24">
        <v>0</v>
      </c>
      <c r="AD24">
        <v>-55592</v>
      </c>
      <c r="AE24">
        <v>0</v>
      </c>
      <c r="AF24">
        <v>0</v>
      </c>
      <c r="AG24">
        <v>-55592</v>
      </c>
      <c r="AH24">
        <v>-458625</v>
      </c>
      <c r="AI24">
        <v>-127029</v>
      </c>
      <c r="AJ24">
        <v>0</v>
      </c>
      <c r="AK24">
        <v>519127</v>
      </c>
      <c r="AL24">
        <v>0</v>
      </c>
      <c r="AM24">
        <v>0</v>
      </c>
      <c r="AN24">
        <v>0</v>
      </c>
      <c r="AO24">
        <v>392098</v>
      </c>
      <c r="AP24">
        <v>-60501</v>
      </c>
      <c r="AQ24">
        <v>331597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903</v>
      </c>
      <c r="BM24">
        <v>0</v>
      </c>
      <c r="BN24">
        <v>903</v>
      </c>
      <c r="BO24">
        <v>1176538</v>
      </c>
      <c r="BP24">
        <v>807254</v>
      </c>
      <c r="BQ24">
        <v>0</v>
      </c>
      <c r="BR24">
        <v>27513</v>
      </c>
      <c r="BS24">
        <v>0</v>
      </c>
      <c r="BT24">
        <v>834767</v>
      </c>
      <c r="BU24">
        <v>2612057</v>
      </c>
      <c r="BV24">
        <v>5953637</v>
      </c>
      <c r="BW24">
        <v>8665176</v>
      </c>
      <c r="BX24">
        <v>0</v>
      </c>
      <c r="BY24">
        <v>5264</v>
      </c>
      <c r="BZ24">
        <v>100</v>
      </c>
      <c r="CA24">
        <v>35983</v>
      </c>
      <c r="CB24">
        <v>0</v>
      </c>
      <c r="CC24">
        <v>17272229</v>
      </c>
      <c r="CD24">
        <v>0</v>
      </c>
      <c r="CE24">
        <v>19283534</v>
      </c>
      <c r="CF24">
        <v>7948793</v>
      </c>
      <c r="CG24">
        <v>0</v>
      </c>
      <c r="CH24">
        <v>0</v>
      </c>
      <c r="CI24">
        <v>0</v>
      </c>
      <c r="CJ24">
        <v>0</v>
      </c>
      <c r="CK24">
        <v>13219</v>
      </c>
      <c r="CL24">
        <v>0</v>
      </c>
      <c r="CM24">
        <v>13219</v>
      </c>
      <c r="CN24">
        <v>0</v>
      </c>
      <c r="CO24">
        <v>2159</v>
      </c>
      <c r="CP24">
        <v>0</v>
      </c>
      <c r="CQ24">
        <v>8387</v>
      </c>
      <c r="CR24">
        <v>23765</v>
      </c>
      <c r="CS24">
        <v>0</v>
      </c>
      <c r="CT24">
        <v>0</v>
      </c>
      <c r="CU24">
        <v>0</v>
      </c>
      <c r="CV24">
        <v>12</v>
      </c>
      <c r="CW24">
        <v>0</v>
      </c>
      <c r="CX24">
        <v>0</v>
      </c>
      <c r="CY24">
        <v>63474</v>
      </c>
      <c r="CZ24">
        <v>28451</v>
      </c>
      <c r="DA24">
        <v>91925</v>
      </c>
      <c r="DB24">
        <v>27348920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118986</v>
      </c>
      <c r="DK24">
        <v>0</v>
      </c>
      <c r="DL24">
        <v>0</v>
      </c>
      <c r="DM24">
        <v>118986</v>
      </c>
      <c r="DN24">
        <v>3351696</v>
      </c>
      <c r="DO24">
        <v>3470682</v>
      </c>
      <c r="DP24">
        <v>0</v>
      </c>
      <c r="DQ24">
        <v>0</v>
      </c>
      <c r="DR24">
        <v>13627828</v>
      </c>
      <c r="DS24">
        <v>868259</v>
      </c>
      <c r="DT24">
        <v>194298</v>
      </c>
      <c r="DU24">
        <v>14690385</v>
      </c>
      <c r="DV24">
        <v>0</v>
      </c>
      <c r="DW24">
        <v>866272</v>
      </c>
      <c r="DX24">
        <v>0</v>
      </c>
      <c r="DY24">
        <v>0</v>
      </c>
      <c r="DZ24">
        <v>7865055</v>
      </c>
      <c r="EA24">
        <v>0</v>
      </c>
      <c r="EB24">
        <v>23421712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2944</v>
      </c>
      <c r="EJ24">
        <v>0</v>
      </c>
      <c r="EK24">
        <v>0</v>
      </c>
      <c r="EL24">
        <v>0</v>
      </c>
      <c r="EM24">
        <v>0</v>
      </c>
      <c r="EN24">
        <v>340244</v>
      </c>
      <c r="EO24">
        <v>0</v>
      </c>
      <c r="EP24">
        <v>0</v>
      </c>
      <c r="EQ24">
        <v>43528</v>
      </c>
      <c r="ER24">
        <v>0</v>
      </c>
      <c r="ES24">
        <v>68155</v>
      </c>
      <c r="ET24">
        <v>454871</v>
      </c>
      <c r="EU24">
        <v>1655</v>
      </c>
      <c r="EV24">
        <v>27348920</v>
      </c>
    </row>
    <row r="25" spans="1:152">
      <c r="A25">
        <v>71047</v>
      </c>
      <c r="B25">
        <v>200512</v>
      </c>
      <c r="C25">
        <v>0</v>
      </c>
      <c r="D25">
        <v>-1</v>
      </c>
      <c r="E25">
        <v>-1</v>
      </c>
      <c r="F25">
        <v>0</v>
      </c>
      <c r="G25">
        <v>0</v>
      </c>
      <c r="H25">
        <v>688</v>
      </c>
      <c r="I25">
        <v>9926</v>
      </c>
      <c r="J25">
        <v>37978</v>
      </c>
      <c r="K25">
        <v>-126</v>
      </c>
      <c r="L25">
        <v>-469</v>
      </c>
      <c r="M25">
        <v>47997</v>
      </c>
      <c r="N25">
        <v>-4060</v>
      </c>
      <c r="O25">
        <v>43937</v>
      </c>
      <c r="P25">
        <v>-15704</v>
      </c>
      <c r="Q25">
        <v>0</v>
      </c>
      <c r="R25">
        <v>154</v>
      </c>
      <c r="S25">
        <v>0</v>
      </c>
      <c r="T25">
        <v>-15550</v>
      </c>
      <c r="U25">
        <v>-8600</v>
      </c>
      <c r="V25">
        <v>0</v>
      </c>
      <c r="W25">
        <v>-8600</v>
      </c>
      <c r="X25">
        <v>-2934</v>
      </c>
      <c r="Y25">
        <v>-8987</v>
      </c>
      <c r="Z25">
        <v>-426</v>
      </c>
      <c r="AA25">
        <v>-12347</v>
      </c>
      <c r="AB25">
        <v>0</v>
      </c>
      <c r="AC25">
        <v>0</v>
      </c>
      <c r="AD25">
        <v>-540</v>
      </c>
      <c r="AE25">
        <v>0</v>
      </c>
      <c r="AF25">
        <v>0</v>
      </c>
      <c r="AG25">
        <v>-540</v>
      </c>
      <c r="AH25">
        <v>-6773</v>
      </c>
      <c r="AI25">
        <v>126</v>
      </c>
      <c r="AJ25">
        <v>0</v>
      </c>
      <c r="AK25">
        <v>6773</v>
      </c>
      <c r="AL25">
        <v>0</v>
      </c>
      <c r="AM25">
        <v>0</v>
      </c>
      <c r="AN25">
        <v>0</v>
      </c>
      <c r="AO25">
        <v>6899</v>
      </c>
      <c r="AP25">
        <v>-1079</v>
      </c>
      <c r="AQ25">
        <v>5820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145</v>
      </c>
      <c r="BM25">
        <v>0</v>
      </c>
      <c r="BN25">
        <v>145</v>
      </c>
      <c r="BO25">
        <v>13860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76517</v>
      </c>
      <c r="BV25">
        <v>80665</v>
      </c>
      <c r="BW25">
        <v>165616</v>
      </c>
      <c r="BX25">
        <v>0</v>
      </c>
      <c r="BY25">
        <v>0</v>
      </c>
      <c r="BZ25">
        <v>197</v>
      </c>
      <c r="CA25">
        <v>0</v>
      </c>
      <c r="CB25">
        <v>19198</v>
      </c>
      <c r="CC25">
        <v>342193</v>
      </c>
      <c r="CD25">
        <v>0</v>
      </c>
      <c r="CE25">
        <v>356053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849</v>
      </c>
      <c r="CP25">
        <v>0</v>
      </c>
      <c r="CQ25">
        <v>12</v>
      </c>
      <c r="CR25">
        <v>861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2855</v>
      </c>
      <c r="CZ25">
        <v>1738</v>
      </c>
      <c r="DA25">
        <v>4593</v>
      </c>
      <c r="DB25">
        <v>361652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51440</v>
      </c>
      <c r="DO25">
        <v>51440</v>
      </c>
      <c r="DP25">
        <v>0</v>
      </c>
      <c r="DQ25">
        <v>0</v>
      </c>
      <c r="DR25">
        <v>277454</v>
      </c>
      <c r="DS25">
        <v>0</v>
      </c>
      <c r="DT25">
        <v>5</v>
      </c>
      <c r="DU25">
        <v>277459</v>
      </c>
      <c r="DV25">
        <v>274</v>
      </c>
      <c r="DW25">
        <v>20183</v>
      </c>
      <c r="DX25">
        <v>0</v>
      </c>
      <c r="DY25">
        <v>7859</v>
      </c>
      <c r="DZ25">
        <v>0</v>
      </c>
      <c r="EA25">
        <v>0</v>
      </c>
      <c r="EB25">
        <v>305775</v>
      </c>
      <c r="EC25">
        <v>0</v>
      </c>
      <c r="ED25">
        <v>0</v>
      </c>
      <c r="EE25">
        <v>0</v>
      </c>
      <c r="EF25">
        <v>150</v>
      </c>
      <c r="EG25">
        <v>150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1979</v>
      </c>
      <c r="EO25">
        <v>0</v>
      </c>
      <c r="EP25">
        <v>0</v>
      </c>
      <c r="EQ25">
        <v>0</v>
      </c>
      <c r="ER25">
        <v>0</v>
      </c>
      <c r="ES25">
        <v>1763</v>
      </c>
      <c r="ET25">
        <v>3742</v>
      </c>
      <c r="EU25">
        <v>545</v>
      </c>
      <c r="EV25">
        <v>361652</v>
      </c>
    </row>
    <row r="26" spans="1:152">
      <c r="A26">
        <v>71071</v>
      </c>
      <c r="B26">
        <v>200512</v>
      </c>
      <c r="C26">
        <v>1171051</v>
      </c>
      <c r="D26">
        <v>-5535</v>
      </c>
      <c r="E26">
        <v>1165516</v>
      </c>
      <c r="F26">
        <v>4333861</v>
      </c>
      <c r="G26">
        <v>577071</v>
      </c>
      <c r="H26">
        <v>56883</v>
      </c>
      <c r="I26">
        <v>313898</v>
      </c>
      <c r="J26">
        <v>1372142</v>
      </c>
      <c r="K26">
        <v>-5576</v>
      </c>
      <c r="L26">
        <v>-18156</v>
      </c>
      <c r="M26">
        <v>6630123</v>
      </c>
      <c r="N26">
        <v>-860450</v>
      </c>
      <c r="O26">
        <v>5769673</v>
      </c>
      <c r="P26">
        <v>-997306</v>
      </c>
      <c r="Q26">
        <v>1620</v>
      </c>
      <c r="R26">
        <v>3325</v>
      </c>
      <c r="S26">
        <v>0</v>
      </c>
      <c r="T26">
        <v>-992361</v>
      </c>
      <c r="U26">
        <v>-4692256</v>
      </c>
      <c r="V26">
        <v>0</v>
      </c>
      <c r="W26">
        <v>-4692256</v>
      </c>
      <c r="X26">
        <v>0</v>
      </c>
      <c r="Y26">
        <v>920</v>
      </c>
      <c r="Z26">
        <v>-286</v>
      </c>
      <c r="AA26">
        <v>634</v>
      </c>
      <c r="AB26">
        <v>0</v>
      </c>
      <c r="AC26">
        <v>0</v>
      </c>
      <c r="AD26">
        <v>-18146</v>
      </c>
      <c r="AE26">
        <v>0</v>
      </c>
      <c r="AF26">
        <v>0</v>
      </c>
      <c r="AG26">
        <v>-18146</v>
      </c>
      <c r="AH26">
        <v>-1538920</v>
      </c>
      <c r="AI26">
        <v>-305860</v>
      </c>
      <c r="AJ26">
        <v>0</v>
      </c>
      <c r="AK26">
        <v>1538920</v>
      </c>
      <c r="AL26">
        <v>0</v>
      </c>
      <c r="AM26">
        <v>0</v>
      </c>
      <c r="AN26">
        <v>0</v>
      </c>
      <c r="AO26">
        <v>1233060</v>
      </c>
      <c r="AP26">
        <v>0</v>
      </c>
      <c r="AQ26">
        <v>1233060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8423</v>
      </c>
      <c r="BL26">
        <v>304</v>
      </c>
      <c r="BM26">
        <v>16470</v>
      </c>
      <c r="BN26">
        <v>16774</v>
      </c>
      <c r="BO26">
        <v>1598500</v>
      </c>
      <c r="BP26">
        <v>33613920</v>
      </c>
      <c r="BQ26">
        <v>270000</v>
      </c>
      <c r="BR26">
        <v>1629556</v>
      </c>
      <c r="BS26">
        <v>0</v>
      </c>
      <c r="BT26">
        <v>35513476</v>
      </c>
      <c r="BU26">
        <v>789465</v>
      </c>
      <c r="BV26">
        <v>4725889</v>
      </c>
      <c r="BW26">
        <v>0</v>
      </c>
      <c r="BX26">
        <v>0</v>
      </c>
      <c r="BY26">
        <v>52252</v>
      </c>
      <c r="BZ26">
        <v>0</v>
      </c>
      <c r="CA26">
        <v>0</v>
      </c>
      <c r="CB26">
        <v>2227221</v>
      </c>
      <c r="CC26">
        <v>8071876</v>
      </c>
      <c r="CD26">
        <v>0</v>
      </c>
      <c r="CE26">
        <v>45183852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86609</v>
      </c>
      <c r="CL26">
        <v>0</v>
      </c>
      <c r="CM26">
        <v>86609</v>
      </c>
      <c r="CN26">
        <v>0</v>
      </c>
      <c r="CO26">
        <v>307116</v>
      </c>
      <c r="CP26">
        <v>44904</v>
      </c>
      <c r="CQ26">
        <v>43060</v>
      </c>
      <c r="CR26">
        <v>481689</v>
      </c>
      <c r="CS26">
        <v>0</v>
      </c>
      <c r="CT26">
        <v>0</v>
      </c>
      <c r="CU26">
        <v>0</v>
      </c>
      <c r="CV26">
        <v>277049</v>
      </c>
      <c r="CW26">
        <v>0</v>
      </c>
      <c r="CX26">
        <v>0</v>
      </c>
      <c r="CY26">
        <v>791</v>
      </c>
      <c r="CZ26">
        <v>48140</v>
      </c>
      <c r="DA26">
        <v>48931</v>
      </c>
      <c r="DB26">
        <v>45739669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1571534</v>
      </c>
      <c r="DK26">
        <v>0</v>
      </c>
      <c r="DL26">
        <v>7339331</v>
      </c>
      <c r="DM26">
        <v>8910865</v>
      </c>
      <c r="DN26">
        <v>0</v>
      </c>
      <c r="DO26">
        <v>8910865</v>
      </c>
      <c r="DP26">
        <v>0</v>
      </c>
      <c r="DQ26">
        <v>0</v>
      </c>
      <c r="DR26">
        <v>32192213</v>
      </c>
      <c r="DS26">
        <v>3585523</v>
      </c>
      <c r="DT26">
        <v>590584</v>
      </c>
      <c r="DU26">
        <v>36368320</v>
      </c>
      <c r="DV26">
        <v>2547</v>
      </c>
      <c r="DW26">
        <v>143</v>
      </c>
      <c r="DX26">
        <v>0</v>
      </c>
      <c r="DY26">
        <v>286</v>
      </c>
      <c r="DZ26">
        <v>0</v>
      </c>
      <c r="EA26">
        <v>0</v>
      </c>
      <c r="EB26">
        <v>36371296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452982</v>
      </c>
      <c r="ET26">
        <v>452982</v>
      </c>
      <c r="EU26">
        <v>4526</v>
      </c>
      <c r="EV26">
        <v>45739669</v>
      </c>
    </row>
    <row r="27" spans="1:152">
      <c r="A27">
        <v>71084</v>
      </c>
      <c r="B27">
        <v>200512</v>
      </c>
      <c r="C27">
        <v>42957</v>
      </c>
      <c r="D27">
        <v>0</v>
      </c>
      <c r="E27">
        <v>42957</v>
      </c>
      <c r="F27">
        <v>0</v>
      </c>
      <c r="G27">
        <v>1360</v>
      </c>
      <c r="H27">
        <v>445</v>
      </c>
      <c r="I27">
        <v>22501</v>
      </c>
      <c r="J27">
        <v>99949</v>
      </c>
      <c r="K27">
        <v>-79</v>
      </c>
      <c r="L27">
        <v>-3157</v>
      </c>
      <c r="M27">
        <v>121019</v>
      </c>
      <c r="N27">
        <v>-15638</v>
      </c>
      <c r="O27">
        <v>105381</v>
      </c>
      <c r="P27">
        <v>-14752</v>
      </c>
      <c r="Q27">
        <v>0</v>
      </c>
      <c r="R27">
        <v>0</v>
      </c>
      <c r="S27">
        <v>0</v>
      </c>
      <c r="T27">
        <v>-14752</v>
      </c>
      <c r="U27">
        <v>-55119</v>
      </c>
      <c r="V27">
        <v>0</v>
      </c>
      <c r="W27">
        <v>-55119</v>
      </c>
      <c r="X27">
        <v>26415</v>
      </c>
      <c r="Y27">
        <v>-84883</v>
      </c>
      <c r="Z27">
        <v>0</v>
      </c>
      <c r="AA27">
        <v>-58468</v>
      </c>
      <c r="AB27">
        <v>0</v>
      </c>
      <c r="AC27">
        <v>0</v>
      </c>
      <c r="AD27">
        <v>-2590</v>
      </c>
      <c r="AE27">
        <v>0</v>
      </c>
      <c r="AF27">
        <v>0</v>
      </c>
      <c r="AG27">
        <v>-2590</v>
      </c>
      <c r="AH27">
        <v>-17409</v>
      </c>
      <c r="AI27">
        <v>0</v>
      </c>
      <c r="AJ27">
        <v>0</v>
      </c>
      <c r="AK27">
        <v>17409</v>
      </c>
      <c r="AL27">
        <v>0</v>
      </c>
      <c r="AM27">
        <v>0</v>
      </c>
      <c r="AN27">
        <v>0</v>
      </c>
      <c r="AO27">
        <v>17409</v>
      </c>
      <c r="AP27">
        <v>-2273</v>
      </c>
      <c r="AQ27">
        <v>15136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7468</v>
      </c>
      <c r="BS27">
        <v>0</v>
      </c>
      <c r="BT27">
        <v>7468</v>
      </c>
      <c r="BU27">
        <v>1383</v>
      </c>
      <c r="BV27">
        <v>687977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694323</v>
      </c>
      <c r="CD27">
        <v>0</v>
      </c>
      <c r="CE27">
        <v>701791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3568</v>
      </c>
      <c r="CL27">
        <v>0</v>
      </c>
      <c r="CM27">
        <v>3568</v>
      </c>
      <c r="CN27">
        <v>0</v>
      </c>
      <c r="CO27">
        <v>0</v>
      </c>
      <c r="CP27">
        <v>0</v>
      </c>
      <c r="CQ27">
        <v>860</v>
      </c>
      <c r="CR27">
        <v>4428</v>
      </c>
      <c r="CS27">
        <v>0</v>
      </c>
      <c r="CT27">
        <v>0</v>
      </c>
      <c r="CU27">
        <v>0</v>
      </c>
      <c r="CV27">
        <v>4963</v>
      </c>
      <c r="CW27">
        <v>0</v>
      </c>
      <c r="CX27">
        <v>0</v>
      </c>
      <c r="CY27">
        <v>0</v>
      </c>
      <c r="CZ27">
        <v>1086</v>
      </c>
      <c r="DA27">
        <v>1086</v>
      </c>
      <c r="DB27">
        <v>707305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25868</v>
      </c>
      <c r="DM27">
        <v>25868</v>
      </c>
      <c r="DN27">
        <v>62298</v>
      </c>
      <c r="DO27">
        <v>88166</v>
      </c>
      <c r="DP27">
        <v>0</v>
      </c>
      <c r="DQ27">
        <v>0</v>
      </c>
      <c r="DR27">
        <v>247003</v>
      </c>
      <c r="DS27">
        <v>184313</v>
      </c>
      <c r="DT27">
        <v>88247</v>
      </c>
      <c r="DU27">
        <v>519563</v>
      </c>
      <c r="DV27">
        <v>0</v>
      </c>
      <c r="DW27">
        <v>96490</v>
      </c>
      <c r="DX27">
        <v>0</v>
      </c>
      <c r="DY27">
        <v>0</v>
      </c>
      <c r="DZ27">
        <v>0</v>
      </c>
      <c r="EA27">
        <v>0</v>
      </c>
      <c r="EB27">
        <v>616053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2463</v>
      </c>
      <c r="ER27">
        <v>0</v>
      </c>
      <c r="ES27">
        <v>623</v>
      </c>
      <c r="ET27">
        <v>3086</v>
      </c>
      <c r="EU27">
        <v>0</v>
      </c>
      <c r="EV27">
        <v>707305</v>
      </c>
    </row>
    <row r="28" spans="1:152">
      <c r="A28">
        <v>71093</v>
      </c>
      <c r="B28">
        <v>200512</v>
      </c>
      <c r="C28">
        <v>435206</v>
      </c>
      <c r="D28">
        <v>0</v>
      </c>
      <c r="E28">
        <v>435206</v>
      </c>
      <c r="F28">
        <v>0</v>
      </c>
      <c r="G28">
        <v>0</v>
      </c>
      <c r="H28">
        <v>0</v>
      </c>
      <c r="I28">
        <v>121277</v>
      </c>
      <c r="J28">
        <v>371856</v>
      </c>
      <c r="K28">
        <v>-144</v>
      </c>
      <c r="L28">
        <v>-9407</v>
      </c>
      <c r="M28">
        <v>483582</v>
      </c>
      <c r="N28">
        <v>-67225</v>
      </c>
      <c r="O28">
        <v>416357</v>
      </c>
      <c r="P28">
        <v>-95184</v>
      </c>
      <c r="Q28">
        <v>0</v>
      </c>
      <c r="R28">
        <v>0</v>
      </c>
      <c r="S28">
        <v>0</v>
      </c>
      <c r="T28">
        <v>-95184</v>
      </c>
      <c r="U28">
        <v>-487384</v>
      </c>
      <c r="V28">
        <v>0</v>
      </c>
      <c r="W28">
        <v>-487384</v>
      </c>
      <c r="X28">
        <v>-125700</v>
      </c>
      <c r="Y28">
        <v>-89730</v>
      </c>
      <c r="Z28">
        <v>0</v>
      </c>
      <c r="AA28">
        <v>-215430</v>
      </c>
      <c r="AB28">
        <v>0</v>
      </c>
      <c r="AC28">
        <v>0</v>
      </c>
      <c r="AD28">
        <v>-10384</v>
      </c>
      <c r="AE28">
        <v>0</v>
      </c>
      <c r="AF28">
        <v>0</v>
      </c>
      <c r="AG28">
        <v>-10384</v>
      </c>
      <c r="AH28">
        <v>-9177</v>
      </c>
      <c r="AI28">
        <v>34004</v>
      </c>
      <c r="AJ28">
        <v>0</v>
      </c>
      <c r="AK28">
        <v>9177</v>
      </c>
      <c r="AL28">
        <v>0</v>
      </c>
      <c r="AM28">
        <v>-34004</v>
      </c>
      <c r="AN28">
        <v>0</v>
      </c>
      <c r="AO28">
        <v>9177</v>
      </c>
      <c r="AP28">
        <v>-1367</v>
      </c>
      <c r="AQ28">
        <v>7810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297</v>
      </c>
      <c r="BM28">
        <v>0</v>
      </c>
      <c r="BN28">
        <v>297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1062860</v>
      </c>
      <c r="BV28">
        <v>144405</v>
      </c>
      <c r="BW28">
        <v>2578542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3811207</v>
      </c>
      <c r="CD28">
        <v>0</v>
      </c>
      <c r="CE28">
        <v>3811207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33049</v>
      </c>
      <c r="CL28">
        <v>0</v>
      </c>
      <c r="CM28">
        <v>33049</v>
      </c>
      <c r="CN28">
        <v>0</v>
      </c>
      <c r="CO28">
        <v>0</v>
      </c>
      <c r="CP28">
        <v>0</v>
      </c>
      <c r="CQ28">
        <v>103</v>
      </c>
      <c r="CR28">
        <v>33152</v>
      </c>
      <c r="CS28">
        <v>0</v>
      </c>
      <c r="CT28">
        <v>0</v>
      </c>
      <c r="CU28">
        <v>0</v>
      </c>
      <c r="CV28">
        <v>25400</v>
      </c>
      <c r="CW28">
        <v>0</v>
      </c>
      <c r="CX28">
        <v>0</v>
      </c>
      <c r="CY28">
        <v>22292</v>
      </c>
      <c r="CZ28">
        <v>2101</v>
      </c>
      <c r="DA28">
        <v>24393</v>
      </c>
      <c r="DB28">
        <v>3869049</v>
      </c>
      <c r="DC28">
        <v>4000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61350</v>
      </c>
      <c r="DO28">
        <v>65350</v>
      </c>
      <c r="DP28">
        <v>0</v>
      </c>
      <c r="DQ28">
        <v>200394</v>
      </c>
      <c r="DR28">
        <v>1482495</v>
      </c>
      <c r="DS28">
        <v>1601049</v>
      </c>
      <c r="DT28">
        <v>353648</v>
      </c>
      <c r="DU28">
        <v>3437192</v>
      </c>
      <c r="DV28">
        <v>0</v>
      </c>
      <c r="DW28">
        <v>143825</v>
      </c>
      <c r="DX28">
        <v>0</v>
      </c>
      <c r="DY28">
        <v>0</v>
      </c>
      <c r="DZ28">
        <v>0</v>
      </c>
      <c r="EA28">
        <v>0</v>
      </c>
      <c r="EB28">
        <v>3581017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22288</v>
      </c>
      <c r="ET28">
        <v>22288</v>
      </c>
      <c r="EU28">
        <v>0</v>
      </c>
      <c r="EV28">
        <v>3869049</v>
      </c>
    </row>
    <row r="29" spans="1:152">
      <c r="A29">
        <v>71094</v>
      </c>
      <c r="B29">
        <v>200512</v>
      </c>
      <c r="C29">
        <v>190171</v>
      </c>
      <c r="D29">
        <v>0</v>
      </c>
      <c r="E29">
        <v>190171</v>
      </c>
      <c r="F29">
        <v>0</v>
      </c>
      <c r="G29">
        <v>0</v>
      </c>
      <c r="H29">
        <v>0</v>
      </c>
      <c r="I29">
        <v>41273</v>
      </c>
      <c r="J29">
        <v>161793</v>
      </c>
      <c r="K29">
        <v>-152</v>
      </c>
      <c r="L29">
        <v>-4001</v>
      </c>
      <c r="M29">
        <v>198913</v>
      </c>
      <c r="N29">
        <v>-28087</v>
      </c>
      <c r="O29">
        <v>170826</v>
      </c>
      <c r="P29">
        <v>-34213</v>
      </c>
      <c r="Q29">
        <v>0</v>
      </c>
      <c r="R29">
        <v>0</v>
      </c>
      <c r="S29">
        <v>0</v>
      </c>
      <c r="T29">
        <v>-34213</v>
      </c>
      <c r="U29">
        <v>-209237</v>
      </c>
      <c r="V29">
        <v>0</v>
      </c>
      <c r="W29">
        <v>-209237</v>
      </c>
      <c r="X29">
        <v>-23620</v>
      </c>
      <c r="Y29">
        <v>-68457</v>
      </c>
      <c r="Z29">
        <v>0</v>
      </c>
      <c r="AA29">
        <v>-92077</v>
      </c>
      <c r="AB29">
        <v>0</v>
      </c>
      <c r="AC29">
        <v>0</v>
      </c>
      <c r="AD29">
        <v>-5963</v>
      </c>
      <c r="AE29">
        <v>0</v>
      </c>
      <c r="AF29">
        <v>0</v>
      </c>
      <c r="AG29">
        <v>-5963</v>
      </c>
      <c r="AH29">
        <v>-5830</v>
      </c>
      <c r="AI29">
        <v>13677</v>
      </c>
      <c r="AJ29">
        <v>0</v>
      </c>
      <c r="AK29">
        <v>5830</v>
      </c>
      <c r="AL29">
        <v>0</v>
      </c>
      <c r="AM29">
        <v>-13677</v>
      </c>
      <c r="AN29">
        <v>0</v>
      </c>
      <c r="AO29">
        <v>5830</v>
      </c>
      <c r="AP29">
        <v>-936</v>
      </c>
      <c r="AQ29">
        <v>4894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358199</v>
      </c>
      <c r="BV29">
        <v>176136</v>
      </c>
      <c r="BW29">
        <v>785470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1354024</v>
      </c>
      <c r="CD29">
        <v>0</v>
      </c>
      <c r="CE29">
        <v>1354024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14611</v>
      </c>
      <c r="CL29">
        <v>0</v>
      </c>
      <c r="CM29">
        <v>14611</v>
      </c>
      <c r="CN29">
        <v>0</v>
      </c>
      <c r="CO29">
        <v>0</v>
      </c>
      <c r="CP29">
        <v>0</v>
      </c>
      <c r="CQ29">
        <v>138</v>
      </c>
      <c r="CR29">
        <v>14749</v>
      </c>
      <c r="CS29">
        <v>0</v>
      </c>
      <c r="CT29">
        <v>0</v>
      </c>
      <c r="CU29">
        <v>0</v>
      </c>
      <c r="CV29">
        <v>34219</v>
      </c>
      <c r="CW29">
        <v>0</v>
      </c>
      <c r="CX29">
        <v>0</v>
      </c>
      <c r="CY29">
        <v>7003</v>
      </c>
      <c r="CZ29">
        <v>222</v>
      </c>
      <c r="DA29">
        <v>7225</v>
      </c>
      <c r="DB29">
        <v>1375998</v>
      </c>
      <c r="DC29">
        <v>4000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30810</v>
      </c>
      <c r="DO29">
        <v>34810</v>
      </c>
      <c r="DP29">
        <v>0</v>
      </c>
      <c r="DQ29">
        <v>71715</v>
      </c>
      <c r="DR29">
        <v>181634</v>
      </c>
      <c r="DS29">
        <v>826687</v>
      </c>
      <c r="DT29">
        <v>151852</v>
      </c>
      <c r="DU29">
        <v>1160173</v>
      </c>
      <c r="DV29">
        <v>0</v>
      </c>
      <c r="DW29">
        <v>96805</v>
      </c>
      <c r="DX29">
        <v>0</v>
      </c>
      <c r="DY29">
        <v>0</v>
      </c>
      <c r="DZ29">
        <v>0</v>
      </c>
      <c r="EA29">
        <v>0</v>
      </c>
      <c r="EB29">
        <v>1256978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12495</v>
      </c>
      <c r="ET29">
        <v>12495</v>
      </c>
      <c r="EU29">
        <v>0</v>
      </c>
      <c r="EV29">
        <v>1375998</v>
      </c>
    </row>
    <row r="30" spans="1:152">
      <c r="A30">
        <v>71097</v>
      </c>
      <c r="B30">
        <v>200512</v>
      </c>
      <c r="C30">
        <v>80078</v>
      </c>
      <c r="D30">
        <v>0</v>
      </c>
      <c r="E30">
        <v>80078</v>
      </c>
      <c r="F30">
        <v>0</v>
      </c>
      <c r="G30">
        <v>0</v>
      </c>
      <c r="H30">
        <v>931</v>
      </c>
      <c r="I30">
        <v>16519</v>
      </c>
      <c r="J30">
        <v>52131</v>
      </c>
      <c r="K30">
        <v>0</v>
      </c>
      <c r="L30">
        <v>-1358</v>
      </c>
      <c r="M30">
        <v>68223</v>
      </c>
      <c r="N30">
        <v>0</v>
      </c>
      <c r="O30">
        <v>68223</v>
      </c>
      <c r="P30">
        <v>-9892</v>
      </c>
      <c r="Q30">
        <v>0</v>
      </c>
      <c r="R30">
        <v>21</v>
      </c>
      <c r="S30">
        <v>0</v>
      </c>
      <c r="T30">
        <v>-9871</v>
      </c>
      <c r="U30">
        <v>-64731</v>
      </c>
      <c r="V30">
        <v>0</v>
      </c>
      <c r="W30">
        <v>-64731</v>
      </c>
      <c r="X30">
        <v>-16099</v>
      </c>
      <c r="Y30">
        <v>-46566</v>
      </c>
      <c r="Z30">
        <v>0</v>
      </c>
      <c r="AA30">
        <v>-62665</v>
      </c>
      <c r="AB30">
        <v>0</v>
      </c>
      <c r="AC30">
        <v>0</v>
      </c>
      <c r="AD30">
        <v>-6182</v>
      </c>
      <c r="AE30">
        <v>0</v>
      </c>
      <c r="AF30">
        <v>0</v>
      </c>
      <c r="AG30">
        <v>-6182</v>
      </c>
      <c r="AH30">
        <v>-694</v>
      </c>
      <c r="AI30">
        <v>4158</v>
      </c>
      <c r="AJ30">
        <v>0</v>
      </c>
      <c r="AK30">
        <v>694</v>
      </c>
      <c r="AL30">
        <v>0</v>
      </c>
      <c r="AM30">
        <v>-4158</v>
      </c>
      <c r="AN30">
        <v>0</v>
      </c>
      <c r="AO30">
        <v>694</v>
      </c>
      <c r="AP30">
        <v>-4</v>
      </c>
      <c r="AQ30">
        <v>690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12832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6119</v>
      </c>
      <c r="BV30">
        <v>226641</v>
      </c>
      <c r="BW30">
        <v>310194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560563</v>
      </c>
      <c r="CD30">
        <v>0</v>
      </c>
      <c r="CE30">
        <v>573395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17609</v>
      </c>
      <c r="CW30">
        <v>0</v>
      </c>
      <c r="CX30">
        <v>0</v>
      </c>
      <c r="CY30">
        <v>2746</v>
      </c>
      <c r="CZ30">
        <v>3</v>
      </c>
      <c r="DA30">
        <v>2749</v>
      </c>
      <c r="DB30">
        <v>576144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4918</v>
      </c>
      <c r="DK30">
        <v>0</v>
      </c>
      <c r="DL30">
        <v>0</v>
      </c>
      <c r="DM30">
        <v>4918</v>
      </c>
      <c r="DN30">
        <v>302</v>
      </c>
      <c r="DO30">
        <v>5220</v>
      </c>
      <c r="DP30">
        <v>0</v>
      </c>
      <c r="DQ30">
        <v>23001</v>
      </c>
      <c r="DR30">
        <v>-62799</v>
      </c>
      <c r="DS30">
        <v>393078</v>
      </c>
      <c r="DT30">
        <v>131761</v>
      </c>
      <c r="DU30">
        <v>462040</v>
      </c>
      <c r="DV30">
        <v>77</v>
      </c>
      <c r="DW30">
        <v>79189</v>
      </c>
      <c r="DX30">
        <v>0</v>
      </c>
      <c r="DY30">
        <v>0</v>
      </c>
      <c r="DZ30">
        <v>0</v>
      </c>
      <c r="EA30">
        <v>0</v>
      </c>
      <c r="EB30">
        <v>541306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2268</v>
      </c>
      <c r="EO30">
        <v>0</v>
      </c>
      <c r="EP30">
        <v>0</v>
      </c>
      <c r="EQ30">
        <v>0</v>
      </c>
      <c r="ER30">
        <v>0</v>
      </c>
      <c r="ES30">
        <v>4349</v>
      </c>
      <c r="ET30">
        <v>6617</v>
      </c>
      <c r="EU30">
        <v>0</v>
      </c>
      <c r="EV30">
        <v>576144</v>
      </c>
    </row>
    <row r="31" spans="1:152">
      <c r="A31">
        <v>70061</v>
      </c>
      <c r="B31">
        <v>200612</v>
      </c>
      <c r="C31">
        <v>702817</v>
      </c>
      <c r="D31">
        <v>0</v>
      </c>
      <c r="E31">
        <v>702817</v>
      </c>
      <c r="F31">
        <v>0</v>
      </c>
      <c r="G31">
        <v>0</v>
      </c>
      <c r="H31">
        <v>73</v>
      </c>
      <c r="I31">
        <v>371175</v>
      </c>
      <c r="J31">
        <v>1035550</v>
      </c>
      <c r="K31">
        <v>-131</v>
      </c>
      <c r="L31">
        <v>-10826</v>
      </c>
      <c r="M31">
        <v>1395841</v>
      </c>
      <c r="N31">
        <v>-217392</v>
      </c>
      <c r="O31">
        <v>1178449</v>
      </c>
      <c r="P31">
        <v>-263376</v>
      </c>
      <c r="Q31">
        <v>0</v>
      </c>
      <c r="R31">
        <v>0</v>
      </c>
      <c r="S31">
        <v>0</v>
      </c>
      <c r="T31">
        <v>-263376</v>
      </c>
      <c r="U31">
        <v>-1283470</v>
      </c>
      <c r="V31">
        <v>0</v>
      </c>
      <c r="W31">
        <v>-1283470</v>
      </c>
      <c r="X31">
        <v>0</v>
      </c>
      <c r="Y31">
        <v>-184409</v>
      </c>
      <c r="Z31">
        <v>0</v>
      </c>
      <c r="AA31">
        <v>-184409</v>
      </c>
      <c r="AB31">
        <v>0</v>
      </c>
      <c r="AC31">
        <v>0</v>
      </c>
      <c r="AD31">
        <v>-15941</v>
      </c>
      <c r="AE31">
        <v>0</v>
      </c>
      <c r="AF31">
        <v>0</v>
      </c>
      <c r="AG31">
        <v>-15941</v>
      </c>
      <c r="AH31">
        <v>-107605</v>
      </c>
      <c r="AI31">
        <v>26465</v>
      </c>
      <c r="AJ31">
        <v>0</v>
      </c>
      <c r="AK31">
        <v>134072</v>
      </c>
      <c r="AL31">
        <v>0</v>
      </c>
      <c r="AM31">
        <v>0</v>
      </c>
      <c r="AN31">
        <v>0</v>
      </c>
      <c r="AO31">
        <v>160537</v>
      </c>
      <c r="AP31">
        <v>-26467</v>
      </c>
      <c r="AQ31">
        <v>134070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16000</v>
      </c>
      <c r="BN31">
        <v>16000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3585661</v>
      </c>
      <c r="BV31">
        <v>8941337</v>
      </c>
      <c r="BW31">
        <v>239777</v>
      </c>
      <c r="BX31">
        <v>0</v>
      </c>
      <c r="BY31">
        <v>0</v>
      </c>
      <c r="BZ31">
        <v>0</v>
      </c>
      <c r="CA31">
        <v>0</v>
      </c>
      <c r="CB31">
        <v>40542</v>
      </c>
      <c r="CC31">
        <v>12955165</v>
      </c>
      <c r="CD31">
        <v>0</v>
      </c>
      <c r="CE31">
        <v>12955165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147848</v>
      </c>
      <c r="CW31">
        <v>0</v>
      </c>
      <c r="CX31">
        <v>0</v>
      </c>
      <c r="CY31">
        <v>0</v>
      </c>
      <c r="CZ31">
        <v>67154</v>
      </c>
      <c r="DA31">
        <v>67154</v>
      </c>
      <c r="DB31">
        <v>13038319</v>
      </c>
      <c r="DC31">
        <v>1517967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1517967</v>
      </c>
      <c r="DP31">
        <v>0</v>
      </c>
      <c r="DQ31">
        <v>0</v>
      </c>
      <c r="DR31">
        <v>5788216</v>
      </c>
      <c r="DS31">
        <v>2324778</v>
      </c>
      <c r="DT31">
        <v>2139044</v>
      </c>
      <c r="DU31">
        <v>10252038</v>
      </c>
      <c r="DV31">
        <v>0</v>
      </c>
      <c r="DW31">
        <v>1198813</v>
      </c>
      <c r="DX31">
        <v>0</v>
      </c>
      <c r="DY31">
        <v>0</v>
      </c>
      <c r="DZ31">
        <v>0</v>
      </c>
      <c r="EA31">
        <v>0</v>
      </c>
      <c r="EB31">
        <v>11450851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51272</v>
      </c>
      <c r="ER31">
        <v>0</v>
      </c>
      <c r="ES31">
        <v>7647</v>
      </c>
      <c r="ET31">
        <v>58919</v>
      </c>
      <c r="EU31">
        <v>10582</v>
      </c>
      <c r="EV31">
        <v>13038319</v>
      </c>
    </row>
    <row r="32" spans="1:152">
      <c r="A32">
        <v>70099</v>
      </c>
      <c r="B32">
        <v>200612</v>
      </c>
      <c r="C32">
        <v>776</v>
      </c>
      <c r="D32">
        <v>0</v>
      </c>
      <c r="E32">
        <v>776</v>
      </c>
      <c r="F32">
        <v>0</v>
      </c>
      <c r="G32">
        <v>0</v>
      </c>
      <c r="H32">
        <v>1253</v>
      </c>
      <c r="I32">
        <v>139570</v>
      </c>
      <c r="J32">
        <v>-2966</v>
      </c>
      <c r="K32">
        <v>-140</v>
      </c>
      <c r="L32">
        <v>-2811</v>
      </c>
      <c r="M32">
        <v>134906</v>
      </c>
      <c r="N32">
        <v>-15350</v>
      </c>
      <c r="O32">
        <v>119556</v>
      </c>
      <c r="P32">
        <v>-177349</v>
      </c>
      <c r="Q32">
        <v>0</v>
      </c>
      <c r="R32">
        <v>0</v>
      </c>
      <c r="S32">
        <v>0</v>
      </c>
      <c r="T32">
        <v>-177349</v>
      </c>
      <c r="U32">
        <v>303356</v>
      </c>
      <c r="V32">
        <v>0</v>
      </c>
      <c r="W32">
        <v>303356</v>
      </c>
      <c r="X32">
        <v>-42703</v>
      </c>
      <c r="Y32">
        <v>-177168</v>
      </c>
      <c r="Z32">
        <v>0</v>
      </c>
      <c r="AA32">
        <v>-219871</v>
      </c>
      <c r="AB32">
        <v>0</v>
      </c>
      <c r="AC32">
        <v>0</v>
      </c>
      <c r="AD32">
        <v>-4080</v>
      </c>
      <c r="AE32">
        <v>0</v>
      </c>
      <c r="AF32">
        <v>0</v>
      </c>
      <c r="AG32">
        <v>-4080</v>
      </c>
      <c r="AH32">
        <v>-19922</v>
      </c>
      <c r="AI32">
        <v>2466</v>
      </c>
      <c r="AJ32">
        <v>0</v>
      </c>
      <c r="AK32">
        <v>22388</v>
      </c>
      <c r="AL32">
        <v>0</v>
      </c>
      <c r="AM32">
        <v>0</v>
      </c>
      <c r="AN32">
        <v>0</v>
      </c>
      <c r="AO32">
        <v>24854</v>
      </c>
      <c r="AP32">
        <v>-2466</v>
      </c>
      <c r="AQ32">
        <v>22388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34914</v>
      </c>
      <c r="BP32">
        <v>0</v>
      </c>
      <c r="BQ32">
        <v>0</v>
      </c>
      <c r="BR32">
        <v>3413</v>
      </c>
      <c r="BS32">
        <v>0</v>
      </c>
      <c r="BT32">
        <v>3413</v>
      </c>
      <c r="BU32">
        <v>152345</v>
      </c>
      <c r="BV32">
        <v>2080934</v>
      </c>
      <c r="BW32">
        <v>9900</v>
      </c>
      <c r="BX32">
        <v>0</v>
      </c>
      <c r="BY32">
        <v>1148</v>
      </c>
      <c r="BZ32">
        <v>27717</v>
      </c>
      <c r="CA32">
        <v>0</v>
      </c>
      <c r="CB32">
        <v>0</v>
      </c>
      <c r="CC32">
        <v>2303396</v>
      </c>
      <c r="CD32">
        <v>0</v>
      </c>
      <c r="CE32">
        <v>2341723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53</v>
      </c>
      <c r="CL32">
        <v>0</v>
      </c>
      <c r="CM32">
        <v>53</v>
      </c>
      <c r="CN32">
        <v>0</v>
      </c>
      <c r="CO32">
        <v>0</v>
      </c>
      <c r="CP32">
        <v>0</v>
      </c>
      <c r="CQ32">
        <v>702</v>
      </c>
      <c r="CR32">
        <v>755</v>
      </c>
      <c r="CS32">
        <v>0</v>
      </c>
      <c r="CT32">
        <v>0</v>
      </c>
      <c r="CU32">
        <v>0</v>
      </c>
      <c r="CV32">
        <v>31352</v>
      </c>
      <c r="CW32">
        <v>0</v>
      </c>
      <c r="CX32">
        <v>0</v>
      </c>
      <c r="CY32">
        <v>242</v>
      </c>
      <c r="CZ32">
        <v>12603</v>
      </c>
      <c r="DA32">
        <v>12845</v>
      </c>
      <c r="DB32">
        <v>2355323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408381</v>
      </c>
      <c r="DO32">
        <v>408381</v>
      </c>
      <c r="DP32">
        <v>0</v>
      </c>
      <c r="DQ32">
        <v>0</v>
      </c>
      <c r="DR32">
        <v>1755457</v>
      </c>
      <c r="DS32">
        <v>109</v>
      </c>
      <c r="DT32">
        <v>0</v>
      </c>
      <c r="DU32">
        <v>1755566</v>
      </c>
      <c r="DV32">
        <v>0</v>
      </c>
      <c r="DW32">
        <v>177168</v>
      </c>
      <c r="DX32">
        <v>0</v>
      </c>
      <c r="DY32">
        <v>0</v>
      </c>
      <c r="DZ32">
        <v>0</v>
      </c>
      <c r="EA32">
        <v>0</v>
      </c>
      <c r="EB32">
        <v>1932734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5860</v>
      </c>
      <c r="ER32">
        <v>0</v>
      </c>
      <c r="ES32">
        <v>7616</v>
      </c>
      <c r="ET32">
        <v>13476</v>
      </c>
      <c r="EU32">
        <v>732</v>
      </c>
      <c r="EV32">
        <v>2355323</v>
      </c>
    </row>
    <row r="33" spans="1:152">
      <c r="A33">
        <v>70691</v>
      </c>
      <c r="B33">
        <v>200612</v>
      </c>
      <c r="C33">
        <v>511814</v>
      </c>
      <c r="D33">
        <v>0</v>
      </c>
      <c r="E33">
        <v>511814</v>
      </c>
      <c r="F33">
        <v>48655</v>
      </c>
      <c r="G33">
        <v>48059</v>
      </c>
      <c r="H33">
        <v>87698</v>
      </c>
      <c r="I33">
        <v>745311</v>
      </c>
      <c r="J33">
        <v>1232861</v>
      </c>
      <c r="K33">
        <v>-884</v>
      </c>
      <c r="L33">
        <v>-42849</v>
      </c>
      <c r="M33">
        <v>2118851</v>
      </c>
      <c r="N33">
        <v>-197889</v>
      </c>
      <c r="O33">
        <v>1920962</v>
      </c>
      <c r="P33">
        <v>-972951</v>
      </c>
      <c r="Q33">
        <v>1049</v>
      </c>
      <c r="R33">
        <v>-305</v>
      </c>
      <c r="S33">
        <v>0</v>
      </c>
      <c r="T33">
        <v>-972207</v>
      </c>
      <c r="U33">
        <v>1711264</v>
      </c>
      <c r="V33">
        <v>-578</v>
      </c>
      <c r="W33">
        <v>1710686</v>
      </c>
      <c r="X33">
        <v>-72827</v>
      </c>
      <c r="Y33">
        <v>-1518460</v>
      </c>
      <c r="Z33">
        <v>0</v>
      </c>
      <c r="AA33">
        <v>-1591287</v>
      </c>
      <c r="AB33">
        <v>0</v>
      </c>
      <c r="AC33">
        <v>0</v>
      </c>
      <c r="AD33">
        <v>-15706</v>
      </c>
      <c r="AE33">
        <v>0</v>
      </c>
      <c r="AF33">
        <v>0</v>
      </c>
      <c r="AG33">
        <v>-15706</v>
      </c>
      <c r="AH33">
        <v>-284314</v>
      </c>
      <c r="AI33">
        <v>1279948</v>
      </c>
      <c r="AJ33">
        <v>0</v>
      </c>
      <c r="AK33">
        <v>318907</v>
      </c>
      <c r="AL33">
        <v>0</v>
      </c>
      <c r="AM33">
        <v>0</v>
      </c>
      <c r="AN33">
        <v>0</v>
      </c>
      <c r="AO33">
        <v>1598855</v>
      </c>
      <c r="AP33">
        <v>-34593</v>
      </c>
      <c r="AQ33">
        <v>1564262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3770</v>
      </c>
      <c r="BM33">
        <v>23258</v>
      </c>
      <c r="BN33">
        <v>27028</v>
      </c>
      <c r="BO33">
        <v>2466388</v>
      </c>
      <c r="BP33">
        <v>511955</v>
      </c>
      <c r="BQ33">
        <v>0</v>
      </c>
      <c r="BR33">
        <v>170719</v>
      </c>
      <c r="BS33">
        <v>0</v>
      </c>
      <c r="BT33">
        <v>682674</v>
      </c>
      <c r="BU33">
        <v>3380831</v>
      </c>
      <c r="BV33">
        <v>6463059</v>
      </c>
      <c r="BW33">
        <v>13787748</v>
      </c>
      <c r="BX33">
        <v>0</v>
      </c>
      <c r="BY33">
        <v>11032</v>
      </c>
      <c r="BZ33">
        <v>7174</v>
      </c>
      <c r="CA33">
        <v>65100</v>
      </c>
      <c r="CB33">
        <v>49163</v>
      </c>
      <c r="CC33">
        <v>23778230</v>
      </c>
      <c r="CD33">
        <v>0</v>
      </c>
      <c r="CE33">
        <v>26927292</v>
      </c>
      <c r="CF33">
        <v>0</v>
      </c>
      <c r="CG33">
        <v>6395</v>
      </c>
      <c r="CH33">
        <v>0</v>
      </c>
      <c r="CI33">
        <v>0</v>
      </c>
      <c r="CJ33">
        <v>6395</v>
      </c>
      <c r="CK33">
        <v>28528</v>
      </c>
      <c r="CL33">
        <v>0</v>
      </c>
      <c r="CM33">
        <v>28528</v>
      </c>
      <c r="CN33">
        <v>15410</v>
      </c>
      <c r="CO33">
        <v>66660</v>
      </c>
      <c r="CP33">
        <v>0</v>
      </c>
      <c r="CQ33">
        <v>0</v>
      </c>
      <c r="CR33">
        <v>116993</v>
      </c>
      <c r="CS33">
        <v>0</v>
      </c>
      <c r="CT33">
        <v>0</v>
      </c>
      <c r="CU33">
        <v>0</v>
      </c>
      <c r="CV33">
        <v>14123</v>
      </c>
      <c r="CW33">
        <v>78092</v>
      </c>
      <c r="CX33">
        <v>78092</v>
      </c>
      <c r="CY33">
        <v>228819</v>
      </c>
      <c r="CZ33">
        <v>316</v>
      </c>
      <c r="DA33">
        <v>229135</v>
      </c>
      <c r="DB33">
        <v>27378540</v>
      </c>
      <c r="DC33">
        <v>0</v>
      </c>
      <c r="DD33">
        <v>0</v>
      </c>
      <c r="DE33">
        <v>766</v>
      </c>
      <c r="DF33">
        <v>0</v>
      </c>
      <c r="DG33">
        <v>0</v>
      </c>
      <c r="DH33">
        <v>0</v>
      </c>
      <c r="DI33">
        <v>766</v>
      </c>
      <c r="DJ33">
        <v>0</v>
      </c>
      <c r="DK33">
        <v>3833878</v>
      </c>
      <c r="DL33">
        <v>8398</v>
      </c>
      <c r="DM33">
        <v>3842276</v>
      </c>
      <c r="DN33">
        <v>1564262</v>
      </c>
      <c r="DO33">
        <v>5407304</v>
      </c>
      <c r="DP33">
        <v>0</v>
      </c>
      <c r="DQ33">
        <v>0</v>
      </c>
      <c r="DR33">
        <v>18648088</v>
      </c>
      <c r="DS33">
        <v>1238948</v>
      </c>
      <c r="DT33">
        <v>355885</v>
      </c>
      <c r="DU33">
        <v>20242921</v>
      </c>
      <c r="DV33">
        <v>342</v>
      </c>
      <c r="DW33">
        <v>1521543</v>
      </c>
      <c r="DX33">
        <v>0</v>
      </c>
      <c r="DY33">
        <v>0</v>
      </c>
      <c r="DZ33">
        <v>0</v>
      </c>
      <c r="EA33">
        <v>7678</v>
      </c>
      <c r="EB33">
        <v>21772484</v>
      </c>
      <c r="EC33">
        <v>0</v>
      </c>
      <c r="ED33">
        <v>4</v>
      </c>
      <c r="EE33">
        <v>0</v>
      </c>
      <c r="EF33">
        <v>2827</v>
      </c>
      <c r="EG33">
        <v>2831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1932</v>
      </c>
      <c r="EO33">
        <v>0</v>
      </c>
      <c r="EP33">
        <v>0</v>
      </c>
      <c r="EQ33">
        <v>0</v>
      </c>
      <c r="ER33">
        <v>0</v>
      </c>
      <c r="ES33">
        <v>193989</v>
      </c>
      <c r="ET33">
        <v>195921</v>
      </c>
      <c r="EU33">
        <v>0</v>
      </c>
      <c r="EV33">
        <v>27378540</v>
      </c>
    </row>
    <row r="34" spans="1:152">
      <c r="A34">
        <v>70727</v>
      </c>
      <c r="B34">
        <v>200612</v>
      </c>
      <c r="C34">
        <v>432517</v>
      </c>
      <c r="D34">
        <v>-1053</v>
      </c>
      <c r="E34">
        <v>431464</v>
      </c>
      <c r="F34">
        <v>62722</v>
      </c>
      <c r="G34">
        <v>0</v>
      </c>
      <c r="H34">
        <v>14649</v>
      </c>
      <c r="I34">
        <v>362319</v>
      </c>
      <c r="J34">
        <v>85279</v>
      </c>
      <c r="K34">
        <v>-77</v>
      </c>
      <c r="L34">
        <v>-20031</v>
      </c>
      <c r="M34">
        <v>504861</v>
      </c>
      <c r="N34">
        <v>-60292</v>
      </c>
      <c r="O34">
        <v>444569</v>
      </c>
      <c r="P34">
        <v>-176701</v>
      </c>
      <c r="Q34">
        <v>0</v>
      </c>
      <c r="R34">
        <v>-100</v>
      </c>
      <c r="S34">
        <v>0</v>
      </c>
      <c r="T34">
        <v>-176801</v>
      </c>
      <c r="U34">
        <v>-218300</v>
      </c>
      <c r="V34">
        <v>0</v>
      </c>
      <c r="W34">
        <v>-218300</v>
      </c>
      <c r="X34">
        <v>0</v>
      </c>
      <c r="Y34">
        <v>0</v>
      </c>
      <c r="Z34">
        <v>-600</v>
      </c>
      <c r="AA34">
        <v>-600</v>
      </c>
      <c r="AB34">
        <v>0</v>
      </c>
      <c r="AC34">
        <v>0</v>
      </c>
      <c r="AD34">
        <v>-11177</v>
      </c>
      <c r="AE34">
        <v>1035</v>
      </c>
      <c r="AF34">
        <v>0</v>
      </c>
      <c r="AG34">
        <v>-10142</v>
      </c>
      <c r="AH34">
        <v>-93716</v>
      </c>
      <c r="AI34">
        <v>376474</v>
      </c>
      <c r="AJ34">
        <v>0</v>
      </c>
      <c r="AK34">
        <v>106426</v>
      </c>
      <c r="AL34">
        <v>3</v>
      </c>
      <c r="AM34">
        <v>-10</v>
      </c>
      <c r="AN34">
        <v>0</v>
      </c>
      <c r="AO34">
        <v>482893</v>
      </c>
      <c r="AP34">
        <v>-12710</v>
      </c>
      <c r="AQ34">
        <v>470183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511467</v>
      </c>
      <c r="BP34">
        <v>185143</v>
      </c>
      <c r="BQ34">
        <v>0</v>
      </c>
      <c r="BR34">
        <v>0</v>
      </c>
      <c r="BS34">
        <v>0</v>
      </c>
      <c r="BT34">
        <v>185143</v>
      </c>
      <c r="BU34">
        <v>3775161</v>
      </c>
      <c r="BV34">
        <v>712495</v>
      </c>
      <c r="BW34">
        <v>4518582</v>
      </c>
      <c r="BX34">
        <v>321051</v>
      </c>
      <c r="BY34">
        <v>1301</v>
      </c>
      <c r="BZ34">
        <v>9298</v>
      </c>
      <c r="CA34">
        <v>0</v>
      </c>
      <c r="CB34">
        <v>447091</v>
      </c>
      <c r="CC34">
        <v>9873578</v>
      </c>
      <c r="CD34">
        <v>0</v>
      </c>
      <c r="CE34">
        <v>10570188</v>
      </c>
      <c r="CF34">
        <v>0</v>
      </c>
      <c r="CG34">
        <v>213</v>
      </c>
      <c r="CH34">
        <v>0</v>
      </c>
      <c r="CI34">
        <v>0</v>
      </c>
      <c r="CJ34">
        <v>213</v>
      </c>
      <c r="CK34">
        <v>42278</v>
      </c>
      <c r="CL34">
        <v>0</v>
      </c>
      <c r="CM34">
        <v>42278</v>
      </c>
      <c r="CN34">
        <v>0</v>
      </c>
      <c r="CO34">
        <v>103075</v>
      </c>
      <c r="CP34">
        <v>0</v>
      </c>
      <c r="CQ34">
        <v>63885</v>
      </c>
      <c r="CR34">
        <v>209451</v>
      </c>
      <c r="CS34">
        <v>0</v>
      </c>
      <c r="CT34">
        <v>0</v>
      </c>
      <c r="CU34">
        <v>0</v>
      </c>
      <c r="CV34">
        <v>88599</v>
      </c>
      <c r="CW34">
        <v>0</v>
      </c>
      <c r="CX34">
        <v>0</v>
      </c>
      <c r="CY34">
        <v>70260</v>
      </c>
      <c r="CZ34">
        <v>58145</v>
      </c>
      <c r="DA34">
        <v>128405</v>
      </c>
      <c r="DB34">
        <v>10908044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2459205</v>
      </c>
      <c r="DO34">
        <v>2459205</v>
      </c>
      <c r="DP34">
        <v>0</v>
      </c>
      <c r="DQ34">
        <v>0</v>
      </c>
      <c r="DR34">
        <v>5968800</v>
      </c>
      <c r="DS34">
        <v>1920400</v>
      </c>
      <c r="DT34">
        <v>545100</v>
      </c>
      <c r="DU34">
        <v>8434300</v>
      </c>
      <c r="DV34">
        <v>1200</v>
      </c>
      <c r="DW34">
        <v>0</v>
      </c>
      <c r="DX34">
        <v>0</v>
      </c>
      <c r="DY34">
        <v>600</v>
      </c>
      <c r="DZ34">
        <v>0</v>
      </c>
      <c r="EA34">
        <v>0</v>
      </c>
      <c r="EB34">
        <v>8436100</v>
      </c>
      <c r="EC34">
        <v>0</v>
      </c>
      <c r="ED34">
        <v>0</v>
      </c>
      <c r="EE34">
        <v>0</v>
      </c>
      <c r="EF34">
        <v>1537</v>
      </c>
      <c r="EG34">
        <v>1537</v>
      </c>
      <c r="EH34">
        <v>0</v>
      </c>
      <c r="EI34">
        <v>1428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9774</v>
      </c>
      <c r="ET34">
        <v>11202</v>
      </c>
      <c r="EU34">
        <v>0</v>
      </c>
      <c r="EV34">
        <v>10908044</v>
      </c>
    </row>
    <row r="35" spans="1:152">
      <c r="A35">
        <v>70735</v>
      </c>
      <c r="B35">
        <v>200612</v>
      </c>
      <c r="C35">
        <v>171396</v>
      </c>
      <c r="D35">
        <v>0</v>
      </c>
      <c r="E35">
        <v>171396</v>
      </c>
      <c r="F35">
        <v>6881</v>
      </c>
      <c r="G35">
        <v>0</v>
      </c>
      <c r="H35">
        <v>7761</v>
      </c>
      <c r="I35">
        <v>103178</v>
      </c>
      <c r="J35">
        <v>194015</v>
      </c>
      <c r="K35">
        <v>-243</v>
      </c>
      <c r="L35">
        <v>-5238</v>
      </c>
      <c r="M35">
        <v>306354</v>
      </c>
      <c r="N35">
        <v>-34970</v>
      </c>
      <c r="O35">
        <v>271384</v>
      </c>
      <c r="P35">
        <v>-128362</v>
      </c>
      <c r="Q35">
        <v>0</v>
      </c>
      <c r="R35">
        <v>0</v>
      </c>
      <c r="S35">
        <v>0</v>
      </c>
      <c r="T35">
        <v>-128362</v>
      </c>
      <c r="U35">
        <v>-229882</v>
      </c>
      <c r="V35">
        <v>0</v>
      </c>
      <c r="W35">
        <v>-229882</v>
      </c>
      <c r="X35">
        <v>0</v>
      </c>
      <c r="Y35">
        <v>43503</v>
      </c>
      <c r="Z35">
        <v>0</v>
      </c>
      <c r="AA35">
        <v>43503</v>
      </c>
      <c r="AB35">
        <v>0</v>
      </c>
      <c r="AC35">
        <v>0</v>
      </c>
      <c r="AD35">
        <v>-5189</v>
      </c>
      <c r="AE35">
        <v>0</v>
      </c>
      <c r="AF35">
        <v>0</v>
      </c>
      <c r="AG35">
        <v>-5189</v>
      </c>
      <c r="AH35">
        <v>-79357</v>
      </c>
      <c r="AI35">
        <v>43493</v>
      </c>
      <c r="AJ35">
        <v>0</v>
      </c>
      <c r="AK35">
        <v>79357</v>
      </c>
      <c r="AL35">
        <v>0</v>
      </c>
      <c r="AM35">
        <v>0</v>
      </c>
      <c r="AN35">
        <v>0</v>
      </c>
      <c r="AO35">
        <v>122850</v>
      </c>
      <c r="AP35">
        <v>0</v>
      </c>
      <c r="AQ35">
        <v>122850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15550</v>
      </c>
      <c r="BN35">
        <v>15550</v>
      </c>
      <c r="BO35">
        <v>563500</v>
      </c>
      <c r="BP35">
        <v>157683</v>
      </c>
      <c r="BQ35">
        <v>10376</v>
      </c>
      <c r="BR35">
        <v>0</v>
      </c>
      <c r="BS35">
        <v>0</v>
      </c>
      <c r="BT35">
        <v>168059</v>
      </c>
      <c r="BU35">
        <v>1292233</v>
      </c>
      <c r="BV35">
        <v>663078</v>
      </c>
      <c r="BW35">
        <v>2135618</v>
      </c>
      <c r="BX35">
        <v>0</v>
      </c>
      <c r="BY35">
        <v>1388</v>
      </c>
      <c r="BZ35">
        <v>0</v>
      </c>
      <c r="CA35">
        <v>0</v>
      </c>
      <c r="CB35">
        <v>0</v>
      </c>
      <c r="CC35">
        <v>4155083</v>
      </c>
      <c r="CD35">
        <v>0</v>
      </c>
      <c r="CE35">
        <v>4886642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5088</v>
      </c>
      <c r="CL35">
        <v>0</v>
      </c>
      <c r="CM35">
        <v>5088</v>
      </c>
      <c r="CN35">
        <v>0</v>
      </c>
      <c r="CO35">
        <v>0</v>
      </c>
      <c r="CP35">
        <v>0</v>
      </c>
      <c r="CQ35">
        <v>7289</v>
      </c>
      <c r="CR35">
        <v>12377</v>
      </c>
      <c r="CS35">
        <v>0</v>
      </c>
      <c r="CT35">
        <v>0</v>
      </c>
      <c r="CU35">
        <v>0</v>
      </c>
      <c r="CV35">
        <v>62766</v>
      </c>
      <c r="CW35">
        <v>0</v>
      </c>
      <c r="CX35">
        <v>0</v>
      </c>
      <c r="CY35">
        <v>19891</v>
      </c>
      <c r="CZ35">
        <v>8787</v>
      </c>
      <c r="DA35">
        <v>28678</v>
      </c>
      <c r="DB35">
        <v>4943247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1192901</v>
      </c>
      <c r="DM35">
        <v>1192901</v>
      </c>
      <c r="DN35">
        <v>122850</v>
      </c>
      <c r="DO35">
        <v>1315751</v>
      </c>
      <c r="DP35">
        <v>0</v>
      </c>
      <c r="DQ35">
        <v>0</v>
      </c>
      <c r="DR35">
        <v>1998989</v>
      </c>
      <c r="DS35">
        <v>586082</v>
      </c>
      <c r="DT35">
        <v>564891</v>
      </c>
      <c r="DU35">
        <v>3149962</v>
      </c>
      <c r="DV35">
        <v>50</v>
      </c>
      <c r="DW35">
        <v>448463</v>
      </c>
      <c r="DX35">
        <v>0</v>
      </c>
      <c r="DY35">
        <v>0</v>
      </c>
      <c r="DZ35">
        <v>0</v>
      </c>
      <c r="EA35">
        <v>0</v>
      </c>
      <c r="EB35">
        <v>3598475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5585</v>
      </c>
      <c r="EO35">
        <v>0</v>
      </c>
      <c r="EP35">
        <v>0</v>
      </c>
      <c r="EQ35">
        <v>0</v>
      </c>
      <c r="ER35">
        <v>0</v>
      </c>
      <c r="ES35">
        <v>23436</v>
      </c>
      <c r="ET35">
        <v>29021</v>
      </c>
      <c r="EU35">
        <v>0</v>
      </c>
      <c r="EV35">
        <v>4943247</v>
      </c>
    </row>
    <row r="36" spans="1:152">
      <c r="A36">
        <v>70742</v>
      </c>
      <c r="B36">
        <v>200612</v>
      </c>
      <c r="C36">
        <v>289904</v>
      </c>
      <c r="D36">
        <v>0</v>
      </c>
      <c r="E36">
        <v>289904</v>
      </c>
      <c r="F36">
        <v>59556</v>
      </c>
      <c r="G36">
        <v>30934</v>
      </c>
      <c r="H36">
        <v>32231</v>
      </c>
      <c r="I36">
        <v>468860</v>
      </c>
      <c r="J36">
        <v>612531</v>
      </c>
      <c r="K36">
        <v>-1614</v>
      </c>
      <c r="L36">
        <v>-20281</v>
      </c>
      <c r="M36">
        <v>1182217</v>
      </c>
      <c r="N36">
        <v>-120918</v>
      </c>
      <c r="O36">
        <v>1061299</v>
      </c>
      <c r="P36">
        <v>-516925</v>
      </c>
      <c r="Q36">
        <v>0</v>
      </c>
      <c r="R36">
        <v>0</v>
      </c>
      <c r="S36">
        <v>0</v>
      </c>
      <c r="T36">
        <v>-516925</v>
      </c>
      <c r="U36">
        <v>531174</v>
      </c>
      <c r="V36">
        <v>0</v>
      </c>
      <c r="W36">
        <v>531174</v>
      </c>
      <c r="X36">
        <v>-142492</v>
      </c>
      <c r="Y36">
        <v>-473730</v>
      </c>
      <c r="Z36">
        <v>0</v>
      </c>
      <c r="AA36">
        <v>-616222</v>
      </c>
      <c r="AB36">
        <v>0</v>
      </c>
      <c r="AC36">
        <v>0</v>
      </c>
      <c r="AD36">
        <v>-8300</v>
      </c>
      <c r="AE36">
        <v>0</v>
      </c>
      <c r="AF36">
        <v>0</v>
      </c>
      <c r="AG36">
        <v>-8300</v>
      </c>
      <c r="AH36">
        <v>-230879</v>
      </c>
      <c r="AI36">
        <v>510051</v>
      </c>
      <c r="AJ36">
        <v>0</v>
      </c>
      <c r="AK36">
        <v>271622</v>
      </c>
      <c r="AL36">
        <v>0</v>
      </c>
      <c r="AM36">
        <v>0</v>
      </c>
      <c r="AN36">
        <v>0</v>
      </c>
      <c r="AO36">
        <v>781673</v>
      </c>
      <c r="AP36">
        <v>-40743</v>
      </c>
      <c r="AQ36">
        <v>740930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74</v>
      </c>
      <c r="BM36">
        <v>0</v>
      </c>
      <c r="BN36">
        <v>74</v>
      </c>
      <c r="BO36">
        <v>1322902</v>
      </c>
      <c r="BP36">
        <v>218752</v>
      </c>
      <c r="BQ36">
        <v>0</v>
      </c>
      <c r="BR36">
        <v>116752</v>
      </c>
      <c r="BS36">
        <v>0</v>
      </c>
      <c r="BT36">
        <v>335504</v>
      </c>
      <c r="BU36">
        <v>2790365</v>
      </c>
      <c r="BV36">
        <v>4512872</v>
      </c>
      <c r="BW36">
        <v>5634075</v>
      </c>
      <c r="BX36">
        <v>0</v>
      </c>
      <c r="BY36">
        <v>8688</v>
      </c>
      <c r="BZ36">
        <v>0</v>
      </c>
      <c r="CA36">
        <v>0</v>
      </c>
      <c r="CB36">
        <v>1063</v>
      </c>
      <c r="CC36">
        <v>13068600</v>
      </c>
      <c r="CD36">
        <v>0</v>
      </c>
      <c r="CE36">
        <v>14727006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10408</v>
      </c>
      <c r="CL36">
        <v>0</v>
      </c>
      <c r="CM36">
        <v>10408</v>
      </c>
      <c r="CN36">
        <v>9034</v>
      </c>
      <c r="CO36">
        <v>0</v>
      </c>
      <c r="CP36">
        <v>0</v>
      </c>
      <c r="CQ36">
        <v>32833</v>
      </c>
      <c r="CR36">
        <v>52275</v>
      </c>
      <c r="CS36">
        <v>0</v>
      </c>
      <c r="CT36">
        <v>0</v>
      </c>
      <c r="CU36">
        <v>0</v>
      </c>
      <c r="CV36">
        <v>121537</v>
      </c>
      <c r="CW36">
        <v>0</v>
      </c>
      <c r="CX36">
        <v>0</v>
      </c>
      <c r="CY36">
        <v>70488</v>
      </c>
      <c r="CZ36">
        <v>25479</v>
      </c>
      <c r="DA36">
        <v>95967</v>
      </c>
      <c r="DB36">
        <v>14875322</v>
      </c>
      <c r="DC36">
        <v>2641190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740930</v>
      </c>
      <c r="DO36">
        <v>3382120</v>
      </c>
      <c r="DP36">
        <v>0</v>
      </c>
      <c r="DQ36">
        <v>0</v>
      </c>
      <c r="DR36">
        <v>10096274</v>
      </c>
      <c r="DS36">
        <v>681374</v>
      </c>
      <c r="DT36">
        <v>187244</v>
      </c>
      <c r="DU36">
        <v>10964892</v>
      </c>
      <c r="DV36">
        <v>0</v>
      </c>
      <c r="DW36">
        <v>473730</v>
      </c>
      <c r="DX36">
        <v>0</v>
      </c>
      <c r="DY36">
        <v>0</v>
      </c>
      <c r="DZ36">
        <v>0</v>
      </c>
      <c r="EA36">
        <v>0</v>
      </c>
      <c r="EB36">
        <v>11438622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24047</v>
      </c>
      <c r="ER36">
        <v>0</v>
      </c>
      <c r="ES36">
        <v>30191</v>
      </c>
      <c r="ET36">
        <v>54238</v>
      </c>
      <c r="EU36">
        <v>342</v>
      </c>
      <c r="EV36">
        <v>14875322</v>
      </c>
    </row>
    <row r="37" spans="1:152">
      <c r="A37">
        <v>70806</v>
      </c>
      <c r="B37">
        <v>200612</v>
      </c>
      <c r="C37">
        <v>255777</v>
      </c>
      <c r="D37">
        <v>0</v>
      </c>
      <c r="E37">
        <v>255777</v>
      </c>
      <c r="F37">
        <v>10941</v>
      </c>
      <c r="G37">
        <v>1700</v>
      </c>
      <c r="H37">
        <v>-586</v>
      </c>
      <c r="I37">
        <v>175221</v>
      </c>
      <c r="J37">
        <v>262049</v>
      </c>
      <c r="K37">
        <v>-119</v>
      </c>
      <c r="L37">
        <v>-6930</v>
      </c>
      <c r="M37">
        <v>442276</v>
      </c>
      <c r="N37">
        <v>-55625</v>
      </c>
      <c r="O37">
        <v>386651</v>
      </c>
      <c r="P37">
        <v>-159513</v>
      </c>
      <c r="Q37">
        <v>0</v>
      </c>
      <c r="R37">
        <v>-242</v>
      </c>
      <c r="S37">
        <v>0</v>
      </c>
      <c r="T37">
        <v>-159755</v>
      </c>
      <c r="U37">
        <v>-331327</v>
      </c>
      <c r="V37">
        <v>0</v>
      </c>
      <c r="W37">
        <v>-331327</v>
      </c>
      <c r="X37">
        <v>0</v>
      </c>
      <c r="Y37">
        <v>48775</v>
      </c>
      <c r="Z37">
        <v>0</v>
      </c>
      <c r="AA37">
        <v>48775</v>
      </c>
      <c r="AB37">
        <v>0</v>
      </c>
      <c r="AC37">
        <v>0</v>
      </c>
      <c r="AD37">
        <v>-6763</v>
      </c>
      <c r="AE37">
        <v>0</v>
      </c>
      <c r="AF37">
        <v>0</v>
      </c>
      <c r="AG37">
        <v>-6763</v>
      </c>
      <c r="AH37">
        <v>-115919</v>
      </c>
      <c r="AI37">
        <v>77439</v>
      </c>
      <c r="AJ37">
        <v>586</v>
      </c>
      <c r="AK37">
        <v>115919</v>
      </c>
      <c r="AL37">
        <v>0</v>
      </c>
      <c r="AM37">
        <v>0</v>
      </c>
      <c r="AN37">
        <v>0</v>
      </c>
      <c r="AO37">
        <v>193944</v>
      </c>
      <c r="AP37">
        <v>0</v>
      </c>
      <c r="AQ37">
        <v>193944</v>
      </c>
      <c r="AR37">
        <v>1169</v>
      </c>
      <c r="AS37">
        <v>0</v>
      </c>
      <c r="AT37">
        <v>0</v>
      </c>
      <c r="AU37">
        <v>0</v>
      </c>
      <c r="AV37">
        <v>1169</v>
      </c>
      <c r="AW37">
        <v>0</v>
      </c>
      <c r="AX37">
        <v>-270</v>
      </c>
      <c r="AY37">
        <v>0</v>
      </c>
      <c r="AZ37">
        <v>0</v>
      </c>
      <c r="BA37">
        <v>0</v>
      </c>
      <c r="BB37">
        <v>-270</v>
      </c>
      <c r="BC37">
        <v>-243</v>
      </c>
      <c r="BD37">
        <v>0</v>
      </c>
      <c r="BE37">
        <v>0</v>
      </c>
      <c r="BF37">
        <v>-70</v>
      </c>
      <c r="BG37">
        <v>0</v>
      </c>
      <c r="BH37">
        <v>-70</v>
      </c>
      <c r="BI37">
        <v>0</v>
      </c>
      <c r="BJ37">
        <v>586</v>
      </c>
      <c r="BK37">
        <v>0</v>
      </c>
      <c r="BL37">
        <v>0</v>
      </c>
      <c r="BM37">
        <v>0</v>
      </c>
      <c r="BN37">
        <v>0</v>
      </c>
      <c r="BO37">
        <v>33708</v>
      </c>
      <c r="BP37">
        <v>33559</v>
      </c>
      <c r="BQ37">
        <v>40300</v>
      </c>
      <c r="BR37">
        <v>39037</v>
      </c>
      <c r="BS37">
        <v>0</v>
      </c>
      <c r="BT37">
        <v>112896</v>
      </c>
      <c r="BU37">
        <v>2051753</v>
      </c>
      <c r="BV37">
        <v>1073724</v>
      </c>
      <c r="BW37">
        <v>3570332</v>
      </c>
      <c r="BX37">
        <v>0</v>
      </c>
      <c r="BY37">
        <v>538</v>
      </c>
      <c r="BZ37">
        <v>0</v>
      </c>
      <c r="CA37">
        <v>0</v>
      </c>
      <c r="CB37">
        <v>0</v>
      </c>
      <c r="CC37">
        <v>6772514</v>
      </c>
      <c r="CD37">
        <v>0</v>
      </c>
      <c r="CE37">
        <v>6919118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14125</v>
      </c>
      <c r="CL37">
        <v>0</v>
      </c>
      <c r="CM37">
        <v>14125</v>
      </c>
      <c r="CN37">
        <v>0</v>
      </c>
      <c r="CO37">
        <v>0</v>
      </c>
      <c r="CP37">
        <v>0</v>
      </c>
      <c r="CQ37">
        <v>4180</v>
      </c>
      <c r="CR37">
        <v>18305</v>
      </c>
      <c r="CS37">
        <v>0</v>
      </c>
      <c r="CT37">
        <v>0</v>
      </c>
      <c r="CU37">
        <v>0</v>
      </c>
      <c r="CV37">
        <v>76167</v>
      </c>
      <c r="CW37">
        <v>0</v>
      </c>
      <c r="CX37">
        <v>0</v>
      </c>
      <c r="CY37">
        <v>33065</v>
      </c>
      <c r="CZ37">
        <v>11529</v>
      </c>
      <c r="DA37">
        <v>44594</v>
      </c>
      <c r="DB37">
        <v>6982017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1866232</v>
      </c>
      <c r="DM37">
        <v>1866232</v>
      </c>
      <c r="DN37">
        <v>193944</v>
      </c>
      <c r="DO37">
        <v>2060176</v>
      </c>
      <c r="DP37">
        <v>0</v>
      </c>
      <c r="DQ37">
        <v>0</v>
      </c>
      <c r="DR37">
        <v>2624487</v>
      </c>
      <c r="DS37">
        <v>1102859</v>
      </c>
      <c r="DT37">
        <v>1023155</v>
      </c>
      <c r="DU37">
        <v>4750501</v>
      </c>
      <c r="DV37">
        <v>4884</v>
      </c>
      <c r="DW37">
        <v>152543</v>
      </c>
      <c r="DX37">
        <v>0</v>
      </c>
      <c r="DY37">
        <v>0</v>
      </c>
      <c r="DZ37">
        <v>0</v>
      </c>
      <c r="EA37">
        <v>0</v>
      </c>
      <c r="EB37">
        <v>4907928</v>
      </c>
      <c r="EC37">
        <v>0</v>
      </c>
      <c r="ED37">
        <v>0</v>
      </c>
      <c r="EE37">
        <v>0</v>
      </c>
      <c r="EF37">
        <v>2853</v>
      </c>
      <c r="EG37">
        <v>2853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11060</v>
      </c>
      <c r="ET37">
        <v>11060</v>
      </c>
      <c r="EU37">
        <v>0</v>
      </c>
      <c r="EV37">
        <v>6982017</v>
      </c>
    </row>
    <row r="38" spans="1:152">
      <c r="A38">
        <v>70807</v>
      </c>
      <c r="B38">
        <v>200612</v>
      </c>
      <c r="C38">
        <v>1474622</v>
      </c>
      <c r="D38">
        <v>0</v>
      </c>
      <c r="E38">
        <v>1474622</v>
      </c>
      <c r="F38">
        <v>482318</v>
      </c>
      <c r="G38">
        <v>182600</v>
      </c>
      <c r="H38">
        <v>33735</v>
      </c>
      <c r="I38">
        <v>761579</v>
      </c>
      <c r="J38">
        <v>274849</v>
      </c>
      <c r="K38">
        <v>-2632</v>
      </c>
      <c r="L38">
        <v>-54095</v>
      </c>
      <c r="M38">
        <v>1678354</v>
      </c>
      <c r="N38">
        <v>-180748</v>
      </c>
      <c r="O38">
        <v>1497606</v>
      </c>
      <c r="P38">
        <v>-569003</v>
      </c>
      <c r="Q38">
        <v>0</v>
      </c>
      <c r="R38">
        <v>-1600</v>
      </c>
      <c r="S38">
        <v>0</v>
      </c>
      <c r="T38">
        <v>-570603</v>
      </c>
      <c r="U38">
        <v>-1012275</v>
      </c>
      <c r="V38">
        <v>0</v>
      </c>
      <c r="W38">
        <v>-1012275</v>
      </c>
      <c r="X38">
        <v>-832060</v>
      </c>
      <c r="Y38">
        <v>-290277</v>
      </c>
      <c r="Z38">
        <v>-6157</v>
      </c>
      <c r="AA38">
        <v>-1128494</v>
      </c>
      <c r="AB38">
        <v>-631</v>
      </c>
      <c r="AC38">
        <v>0</v>
      </c>
      <c r="AD38">
        <v>-32030</v>
      </c>
      <c r="AE38">
        <v>0</v>
      </c>
      <c r="AF38">
        <v>0</v>
      </c>
      <c r="AG38">
        <v>-32030</v>
      </c>
      <c r="AH38">
        <v>-301200</v>
      </c>
      <c r="AI38">
        <v>-73005</v>
      </c>
      <c r="AJ38">
        <v>0</v>
      </c>
      <c r="AK38">
        <v>331935</v>
      </c>
      <c r="AL38">
        <v>0</v>
      </c>
      <c r="AM38">
        <v>0</v>
      </c>
      <c r="AN38">
        <v>0</v>
      </c>
      <c r="AO38">
        <v>258930</v>
      </c>
      <c r="AP38">
        <v>-30735</v>
      </c>
      <c r="AQ38">
        <v>228195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5230</v>
      </c>
      <c r="BL38">
        <v>1949</v>
      </c>
      <c r="BM38">
        <v>0</v>
      </c>
      <c r="BN38">
        <v>1949</v>
      </c>
      <c r="BO38">
        <v>1798087</v>
      </c>
      <c r="BP38">
        <v>2126469</v>
      </c>
      <c r="BQ38">
        <v>244570</v>
      </c>
      <c r="BR38">
        <v>1014368</v>
      </c>
      <c r="BS38">
        <v>31904</v>
      </c>
      <c r="BT38">
        <v>3417311</v>
      </c>
      <c r="BU38">
        <v>6039624</v>
      </c>
      <c r="BV38">
        <v>3520719</v>
      </c>
      <c r="BW38">
        <v>16681998</v>
      </c>
      <c r="BX38">
        <v>0</v>
      </c>
      <c r="BY38">
        <v>16341</v>
      </c>
      <c r="BZ38">
        <v>100</v>
      </c>
      <c r="CA38">
        <v>0</v>
      </c>
      <c r="CB38">
        <v>1123946</v>
      </c>
      <c r="CC38">
        <v>27645823</v>
      </c>
      <c r="CD38">
        <v>0</v>
      </c>
      <c r="CE38">
        <v>32861221</v>
      </c>
      <c r="CF38">
        <v>11842</v>
      </c>
      <c r="CG38">
        <v>0</v>
      </c>
      <c r="CH38">
        <v>0</v>
      </c>
      <c r="CI38">
        <v>0</v>
      </c>
      <c r="CJ38">
        <v>0</v>
      </c>
      <c r="CK38">
        <v>86549</v>
      </c>
      <c r="CL38">
        <v>0</v>
      </c>
      <c r="CM38">
        <v>86549</v>
      </c>
      <c r="CN38">
        <v>0</v>
      </c>
      <c r="CO38">
        <v>2781</v>
      </c>
      <c r="CP38">
        <v>0</v>
      </c>
      <c r="CQ38">
        <v>81922</v>
      </c>
      <c r="CR38">
        <v>171252</v>
      </c>
      <c r="CS38">
        <v>0</v>
      </c>
      <c r="CT38">
        <v>10333</v>
      </c>
      <c r="CU38">
        <v>0</v>
      </c>
      <c r="CV38">
        <v>263095</v>
      </c>
      <c r="CW38">
        <v>0</v>
      </c>
      <c r="CX38">
        <v>10333</v>
      </c>
      <c r="CY38">
        <v>221850</v>
      </c>
      <c r="CZ38">
        <v>30183</v>
      </c>
      <c r="DA38">
        <v>252033</v>
      </c>
      <c r="DB38">
        <v>33313860</v>
      </c>
      <c r="DC38">
        <v>770000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5605135</v>
      </c>
      <c r="DO38">
        <v>6375135</v>
      </c>
      <c r="DP38">
        <v>0</v>
      </c>
      <c r="DQ38">
        <v>0</v>
      </c>
      <c r="DR38">
        <v>17458797</v>
      </c>
      <c r="DS38">
        <v>6834142</v>
      </c>
      <c r="DT38">
        <v>1360890</v>
      </c>
      <c r="DU38">
        <v>25653829</v>
      </c>
      <c r="DV38">
        <v>6000</v>
      </c>
      <c r="DW38">
        <v>763124</v>
      </c>
      <c r="DX38">
        <v>0</v>
      </c>
      <c r="DY38">
        <v>6997</v>
      </c>
      <c r="DZ38">
        <v>11842</v>
      </c>
      <c r="EA38">
        <v>0</v>
      </c>
      <c r="EB38">
        <v>26441792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410731</v>
      </c>
      <c r="EO38">
        <v>0</v>
      </c>
      <c r="EP38">
        <v>0</v>
      </c>
      <c r="EQ38">
        <v>0</v>
      </c>
      <c r="ER38">
        <v>0</v>
      </c>
      <c r="ES38">
        <v>66910</v>
      </c>
      <c r="ET38">
        <v>477641</v>
      </c>
      <c r="EU38">
        <v>19292</v>
      </c>
      <c r="EV38">
        <v>33313860</v>
      </c>
    </row>
    <row r="39" spans="1:152">
      <c r="A39">
        <v>70814</v>
      </c>
      <c r="B39">
        <v>200612</v>
      </c>
      <c r="C39">
        <v>1965487</v>
      </c>
      <c r="D39">
        <v>0</v>
      </c>
      <c r="E39">
        <v>1965487</v>
      </c>
      <c r="F39">
        <v>82990</v>
      </c>
      <c r="G39">
        <v>-1627</v>
      </c>
      <c r="H39">
        <v>205445</v>
      </c>
      <c r="I39">
        <v>1297610</v>
      </c>
      <c r="J39">
        <v>-2295195</v>
      </c>
      <c r="K39">
        <v>-4128</v>
      </c>
      <c r="L39">
        <v>-69773</v>
      </c>
      <c r="M39">
        <v>-784678</v>
      </c>
      <c r="N39">
        <v>173234</v>
      </c>
      <c r="O39">
        <v>-611444</v>
      </c>
      <c r="P39">
        <v>-1182403</v>
      </c>
      <c r="Q39">
        <v>0</v>
      </c>
      <c r="R39">
        <v>-11429</v>
      </c>
      <c r="S39">
        <v>0</v>
      </c>
      <c r="T39">
        <v>-1193832</v>
      </c>
      <c r="U39">
        <v>370493</v>
      </c>
      <c r="V39">
        <v>0</v>
      </c>
      <c r="W39">
        <v>370493</v>
      </c>
      <c r="X39">
        <v>-375274</v>
      </c>
      <c r="Y39">
        <v>0</v>
      </c>
      <c r="Z39">
        <v>0</v>
      </c>
      <c r="AA39">
        <v>-375274</v>
      </c>
      <c r="AB39">
        <v>0</v>
      </c>
      <c r="AC39">
        <v>0</v>
      </c>
      <c r="AD39">
        <v>-39440</v>
      </c>
      <c r="AE39">
        <v>0</v>
      </c>
      <c r="AF39">
        <v>0</v>
      </c>
      <c r="AG39">
        <v>-39440</v>
      </c>
      <c r="AH39">
        <v>-55994</v>
      </c>
      <c r="AI39">
        <v>59996</v>
      </c>
      <c r="AJ39">
        <v>0</v>
      </c>
      <c r="AK39">
        <v>64167</v>
      </c>
      <c r="AL39">
        <v>0</v>
      </c>
      <c r="AM39">
        <v>0</v>
      </c>
      <c r="AN39">
        <v>0</v>
      </c>
      <c r="AO39">
        <v>124163</v>
      </c>
      <c r="AP39">
        <v>-8173</v>
      </c>
      <c r="AQ39">
        <v>115990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16941</v>
      </c>
      <c r="BM39">
        <v>0</v>
      </c>
      <c r="BN39">
        <v>16941</v>
      </c>
      <c r="BO39">
        <v>5863633</v>
      </c>
      <c r="BP39">
        <v>1157809</v>
      </c>
      <c r="BQ39">
        <v>0</v>
      </c>
      <c r="BR39">
        <v>88457</v>
      </c>
      <c r="BS39">
        <v>0</v>
      </c>
      <c r="BT39">
        <v>1246266</v>
      </c>
      <c r="BU39">
        <v>2414392</v>
      </c>
      <c r="BV39">
        <v>13922824</v>
      </c>
      <c r="BW39">
        <v>25754964</v>
      </c>
      <c r="BX39">
        <v>0</v>
      </c>
      <c r="BY39">
        <v>7573</v>
      </c>
      <c r="BZ39">
        <v>0</v>
      </c>
      <c r="CA39">
        <v>0</v>
      </c>
      <c r="CB39">
        <v>570075</v>
      </c>
      <c r="CC39">
        <v>42926858</v>
      </c>
      <c r="CD39">
        <v>0</v>
      </c>
      <c r="CE39">
        <v>50036757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125897</v>
      </c>
      <c r="CL39">
        <v>0</v>
      </c>
      <c r="CM39">
        <v>125897</v>
      </c>
      <c r="CN39">
        <v>0</v>
      </c>
      <c r="CO39">
        <v>18877</v>
      </c>
      <c r="CP39">
        <v>0</v>
      </c>
      <c r="CQ39">
        <v>128018</v>
      </c>
      <c r="CR39">
        <v>272792</v>
      </c>
      <c r="CS39">
        <v>0</v>
      </c>
      <c r="CT39">
        <v>0</v>
      </c>
      <c r="CU39">
        <v>173433</v>
      </c>
      <c r="CV39">
        <v>257030</v>
      </c>
      <c r="CW39">
        <v>0</v>
      </c>
      <c r="CX39">
        <v>173433</v>
      </c>
      <c r="CY39">
        <v>512139</v>
      </c>
      <c r="CZ39">
        <v>46841</v>
      </c>
      <c r="DA39">
        <v>558980</v>
      </c>
      <c r="DB39">
        <v>51058903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6532736</v>
      </c>
      <c r="DO39">
        <v>6532736</v>
      </c>
      <c r="DP39">
        <v>0</v>
      </c>
      <c r="DQ39">
        <v>0</v>
      </c>
      <c r="DR39">
        <v>32731901</v>
      </c>
      <c r="DS39">
        <v>8980344</v>
      </c>
      <c r="DT39">
        <v>2288034</v>
      </c>
      <c r="DU39">
        <v>44000279</v>
      </c>
      <c r="DV39">
        <v>16746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44017025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5164</v>
      </c>
      <c r="EO39">
        <v>0</v>
      </c>
      <c r="EP39">
        <v>0</v>
      </c>
      <c r="EQ39">
        <v>0</v>
      </c>
      <c r="ER39">
        <v>314534</v>
      </c>
      <c r="ES39">
        <v>169523</v>
      </c>
      <c r="ET39">
        <v>489221</v>
      </c>
      <c r="EU39">
        <v>19921</v>
      </c>
      <c r="EV39">
        <v>51058903</v>
      </c>
    </row>
    <row r="40" spans="1:152">
      <c r="A40">
        <v>70849</v>
      </c>
      <c r="B40">
        <v>200612</v>
      </c>
      <c r="C40">
        <v>909510</v>
      </c>
      <c r="D40">
        <v>-3677</v>
      </c>
      <c r="E40">
        <v>905833</v>
      </c>
      <c r="F40">
        <v>0</v>
      </c>
      <c r="G40">
        <v>197243</v>
      </c>
      <c r="H40">
        <v>54430</v>
      </c>
      <c r="I40">
        <v>680502</v>
      </c>
      <c r="J40">
        <v>222602</v>
      </c>
      <c r="K40">
        <v>-33624</v>
      </c>
      <c r="L40">
        <v>-30787</v>
      </c>
      <c r="M40">
        <v>1090366</v>
      </c>
      <c r="N40">
        <v>-138649</v>
      </c>
      <c r="O40">
        <v>951717</v>
      </c>
      <c r="P40">
        <v>-523309</v>
      </c>
      <c r="Q40">
        <v>18119</v>
      </c>
      <c r="R40">
        <v>4119</v>
      </c>
      <c r="S40">
        <v>0</v>
      </c>
      <c r="T40">
        <v>-501071</v>
      </c>
      <c r="U40">
        <v>-787705</v>
      </c>
      <c r="V40">
        <v>-4412</v>
      </c>
      <c r="W40">
        <v>-792117</v>
      </c>
      <c r="X40">
        <v>0</v>
      </c>
      <c r="Y40">
        <v>0</v>
      </c>
      <c r="Z40">
        <v>-88333</v>
      </c>
      <c r="AA40">
        <v>-88333</v>
      </c>
      <c r="AB40">
        <v>-26630</v>
      </c>
      <c r="AC40">
        <v>0</v>
      </c>
      <c r="AD40">
        <v>-31680</v>
      </c>
      <c r="AE40">
        <v>0</v>
      </c>
      <c r="AF40">
        <v>0</v>
      </c>
      <c r="AG40">
        <v>-31680</v>
      </c>
      <c r="AH40">
        <v>-240623</v>
      </c>
      <c r="AI40">
        <v>177096</v>
      </c>
      <c r="AJ40">
        <v>-1829</v>
      </c>
      <c r="AK40">
        <v>275522</v>
      </c>
      <c r="AL40">
        <v>0</v>
      </c>
      <c r="AM40">
        <v>0</v>
      </c>
      <c r="AN40">
        <v>0</v>
      </c>
      <c r="AO40">
        <v>450789</v>
      </c>
      <c r="AP40">
        <v>-35035</v>
      </c>
      <c r="AQ40">
        <v>415754</v>
      </c>
      <c r="AR40">
        <v>9608</v>
      </c>
      <c r="AS40">
        <v>0</v>
      </c>
      <c r="AT40">
        <v>0</v>
      </c>
      <c r="AU40">
        <v>0</v>
      </c>
      <c r="AV40">
        <v>9608</v>
      </c>
      <c r="AW40">
        <v>99</v>
      </c>
      <c r="AX40">
        <v>-10374</v>
      </c>
      <c r="AY40">
        <v>0</v>
      </c>
      <c r="AZ40">
        <v>-572</v>
      </c>
      <c r="BA40">
        <v>0</v>
      </c>
      <c r="BB40">
        <v>-10946</v>
      </c>
      <c r="BC40">
        <v>-99</v>
      </c>
      <c r="BD40">
        <v>0</v>
      </c>
      <c r="BE40">
        <v>0</v>
      </c>
      <c r="BF40">
        <v>-626</v>
      </c>
      <c r="BG40">
        <v>0</v>
      </c>
      <c r="BH40">
        <v>-626</v>
      </c>
      <c r="BI40">
        <v>135</v>
      </c>
      <c r="BJ40">
        <v>-1829</v>
      </c>
      <c r="BK40">
        <v>0</v>
      </c>
      <c r="BL40">
        <v>1129</v>
      </c>
      <c r="BM40">
        <v>35571</v>
      </c>
      <c r="BN40">
        <v>36700</v>
      </c>
      <c r="BO40">
        <v>1698726</v>
      </c>
      <c r="BP40">
        <v>0</v>
      </c>
      <c r="BQ40">
        <v>0</v>
      </c>
      <c r="BR40">
        <v>434045</v>
      </c>
      <c r="BS40">
        <v>0</v>
      </c>
      <c r="BT40">
        <v>434045</v>
      </c>
      <c r="BU40">
        <v>4611006</v>
      </c>
      <c r="BV40">
        <v>5144794</v>
      </c>
      <c r="BW40">
        <v>8729616</v>
      </c>
      <c r="BX40">
        <v>0</v>
      </c>
      <c r="BY40">
        <v>1091</v>
      </c>
      <c r="BZ40">
        <v>0</v>
      </c>
      <c r="CA40">
        <v>52368</v>
      </c>
      <c r="CB40">
        <v>265249</v>
      </c>
      <c r="CC40">
        <v>18804124</v>
      </c>
      <c r="CD40">
        <v>0</v>
      </c>
      <c r="CE40">
        <v>20936895</v>
      </c>
      <c r="CF40">
        <v>77290</v>
      </c>
      <c r="CG40">
        <v>328310</v>
      </c>
      <c r="CH40">
        <v>0</v>
      </c>
      <c r="CI40">
        <v>0</v>
      </c>
      <c r="CJ40">
        <v>328310</v>
      </c>
      <c r="CK40">
        <v>5043</v>
      </c>
      <c r="CL40">
        <v>0</v>
      </c>
      <c r="CM40">
        <v>5043</v>
      </c>
      <c r="CN40">
        <v>0</v>
      </c>
      <c r="CO40">
        <v>0</v>
      </c>
      <c r="CP40">
        <v>0</v>
      </c>
      <c r="CQ40">
        <v>103858</v>
      </c>
      <c r="CR40">
        <v>437211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111408</v>
      </c>
      <c r="CZ40">
        <v>22196</v>
      </c>
      <c r="DA40">
        <v>133604</v>
      </c>
      <c r="DB40">
        <v>21621700</v>
      </c>
      <c r="DC40">
        <v>0</v>
      </c>
      <c r="DD40">
        <v>0</v>
      </c>
      <c r="DE40">
        <v>1089</v>
      </c>
      <c r="DF40">
        <v>0</v>
      </c>
      <c r="DG40">
        <v>0</v>
      </c>
      <c r="DH40">
        <v>0</v>
      </c>
      <c r="DI40">
        <v>1089</v>
      </c>
      <c r="DJ40">
        <v>0</v>
      </c>
      <c r="DK40">
        <v>0</v>
      </c>
      <c r="DL40">
        <v>0</v>
      </c>
      <c r="DM40">
        <v>0</v>
      </c>
      <c r="DN40">
        <v>3295168</v>
      </c>
      <c r="DO40">
        <v>3296257</v>
      </c>
      <c r="DP40">
        <v>0</v>
      </c>
      <c r="DQ40">
        <v>0</v>
      </c>
      <c r="DR40">
        <v>14578370</v>
      </c>
      <c r="DS40">
        <v>1274166</v>
      </c>
      <c r="DT40">
        <v>1455408</v>
      </c>
      <c r="DU40">
        <v>17307944</v>
      </c>
      <c r="DV40">
        <v>3355</v>
      </c>
      <c r="DW40">
        <v>0</v>
      </c>
      <c r="DX40">
        <v>0</v>
      </c>
      <c r="DY40">
        <v>88333</v>
      </c>
      <c r="DZ40">
        <v>77290</v>
      </c>
      <c r="EA40">
        <v>0</v>
      </c>
      <c r="EB40">
        <v>17476922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14038</v>
      </c>
      <c r="EJ40">
        <v>0</v>
      </c>
      <c r="EK40">
        <v>0</v>
      </c>
      <c r="EL40">
        <v>0</v>
      </c>
      <c r="EM40">
        <v>0</v>
      </c>
      <c r="EN40">
        <v>736062</v>
      </c>
      <c r="EO40">
        <v>0</v>
      </c>
      <c r="EP40">
        <v>0</v>
      </c>
      <c r="EQ40">
        <v>39538</v>
      </c>
      <c r="ER40">
        <v>0</v>
      </c>
      <c r="ES40">
        <v>58883</v>
      </c>
      <c r="ET40">
        <v>848521</v>
      </c>
      <c r="EU40">
        <v>0</v>
      </c>
      <c r="EV40">
        <v>21621700</v>
      </c>
    </row>
    <row r="41" spans="1:152">
      <c r="A41">
        <v>70857</v>
      </c>
      <c r="B41">
        <v>200612</v>
      </c>
      <c r="C41">
        <v>1788650</v>
      </c>
      <c r="D41">
        <v>0</v>
      </c>
      <c r="E41">
        <v>1788650</v>
      </c>
      <c r="F41">
        <v>556284</v>
      </c>
      <c r="G41">
        <v>376905</v>
      </c>
      <c r="H41">
        <v>95001</v>
      </c>
      <c r="I41">
        <v>1649048</v>
      </c>
      <c r="J41">
        <v>1015077</v>
      </c>
      <c r="K41">
        <v>-587</v>
      </c>
      <c r="L41">
        <v>-89796</v>
      </c>
      <c r="M41">
        <v>3601932</v>
      </c>
      <c r="N41">
        <v>-308612</v>
      </c>
      <c r="O41">
        <v>3293320</v>
      </c>
      <c r="P41">
        <v>-949508</v>
      </c>
      <c r="Q41">
        <v>0</v>
      </c>
      <c r="R41">
        <v>-400</v>
      </c>
      <c r="S41">
        <v>0</v>
      </c>
      <c r="T41">
        <v>-949908</v>
      </c>
      <c r="U41">
        <v>-577000</v>
      </c>
      <c r="V41">
        <v>0</v>
      </c>
      <c r="W41">
        <v>-577000</v>
      </c>
      <c r="X41">
        <v>0</v>
      </c>
      <c r="Y41">
        <v>0</v>
      </c>
      <c r="Z41">
        <v>-1700</v>
      </c>
      <c r="AA41">
        <v>-1700</v>
      </c>
      <c r="AB41">
        <v>0</v>
      </c>
      <c r="AC41">
        <v>0</v>
      </c>
      <c r="AD41">
        <v>-54731</v>
      </c>
      <c r="AE41">
        <v>5085</v>
      </c>
      <c r="AF41">
        <v>0</v>
      </c>
      <c r="AG41">
        <v>-49646</v>
      </c>
      <c r="AH41">
        <v>-753988</v>
      </c>
      <c r="AI41">
        <v>2749728</v>
      </c>
      <c r="AJ41">
        <v>0</v>
      </c>
      <c r="AK41">
        <v>824643</v>
      </c>
      <c r="AL41">
        <v>264</v>
      </c>
      <c r="AM41">
        <v>0</v>
      </c>
      <c r="AN41">
        <v>0</v>
      </c>
      <c r="AO41">
        <v>3574635</v>
      </c>
      <c r="AP41">
        <v>-70655</v>
      </c>
      <c r="AQ41">
        <v>3503980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11</v>
      </c>
      <c r="BM41">
        <v>0</v>
      </c>
      <c r="BN41">
        <v>11</v>
      </c>
      <c r="BO41">
        <v>4031532</v>
      </c>
      <c r="BP41">
        <v>1471046</v>
      </c>
      <c r="BQ41">
        <v>0</v>
      </c>
      <c r="BR41">
        <v>1186202</v>
      </c>
      <c r="BS41">
        <v>0</v>
      </c>
      <c r="BT41">
        <v>2657248</v>
      </c>
      <c r="BU41">
        <v>15966885</v>
      </c>
      <c r="BV41">
        <v>3174952</v>
      </c>
      <c r="BW41">
        <v>18780025</v>
      </c>
      <c r="BX41">
        <v>1497042</v>
      </c>
      <c r="BY41">
        <v>13361</v>
      </c>
      <c r="BZ41">
        <v>51627</v>
      </c>
      <c r="CA41">
        <v>0</v>
      </c>
      <c r="CB41">
        <v>2954475</v>
      </c>
      <c r="CC41">
        <v>42723099</v>
      </c>
      <c r="CD41">
        <v>0</v>
      </c>
      <c r="CE41">
        <v>49411879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127985</v>
      </c>
      <c r="CL41">
        <v>0</v>
      </c>
      <c r="CM41">
        <v>127985</v>
      </c>
      <c r="CN41">
        <v>0</v>
      </c>
      <c r="CO41">
        <v>468566</v>
      </c>
      <c r="CP41">
        <v>72257</v>
      </c>
      <c r="CQ41">
        <v>332291</v>
      </c>
      <c r="CR41">
        <v>1001099</v>
      </c>
      <c r="CS41">
        <v>0</v>
      </c>
      <c r="CT41">
        <v>0</v>
      </c>
      <c r="CU41">
        <v>0</v>
      </c>
      <c r="CV41">
        <v>284732</v>
      </c>
      <c r="CW41">
        <v>0</v>
      </c>
      <c r="CX41">
        <v>0</v>
      </c>
      <c r="CY41">
        <v>288686</v>
      </c>
      <c r="CZ41">
        <v>332423</v>
      </c>
      <c r="DA41">
        <v>621109</v>
      </c>
      <c r="DB41">
        <v>51034098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12946498</v>
      </c>
      <c r="DO41">
        <v>12946498</v>
      </c>
      <c r="DP41">
        <v>0</v>
      </c>
      <c r="DQ41">
        <v>0</v>
      </c>
      <c r="DR41">
        <v>30442700</v>
      </c>
      <c r="DS41">
        <v>5849700</v>
      </c>
      <c r="DT41">
        <v>1691600</v>
      </c>
      <c r="DU41">
        <v>37984000</v>
      </c>
      <c r="DV41">
        <v>5500</v>
      </c>
      <c r="DW41">
        <v>0</v>
      </c>
      <c r="DX41">
        <v>0</v>
      </c>
      <c r="DY41">
        <v>1700</v>
      </c>
      <c r="DZ41">
        <v>0</v>
      </c>
      <c r="EA41">
        <v>0</v>
      </c>
      <c r="EB41">
        <v>37991200</v>
      </c>
      <c r="EC41">
        <v>0</v>
      </c>
      <c r="ED41">
        <v>0</v>
      </c>
      <c r="EE41">
        <v>0</v>
      </c>
      <c r="EF41">
        <v>16635</v>
      </c>
      <c r="EG41">
        <v>16635</v>
      </c>
      <c r="EH41">
        <v>0</v>
      </c>
      <c r="EI41">
        <v>4324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72306</v>
      </c>
      <c r="ET41">
        <v>76630</v>
      </c>
      <c r="EU41">
        <v>3135</v>
      </c>
      <c r="EV41">
        <v>51034098</v>
      </c>
    </row>
    <row r="42" spans="1:152">
      <c r="A42">
        <v>70858</v>
      </c>
      <c r="B42">
        <v>200612</v>
      </c>
      <c r="C42">
        <v>231438</v>
      </c>
      <c r="D42">
        <v>-616</v>
      </c>
      <c r="E42">
        <v>230822</v>
      </c>
      <c r="F42">
        <v>41576</v>
      </c>
      <c r="G42">
        <v>0</v>
      </c>
      <c r="H42">
        <v>6809</v>
      </c>
      <c r="I42">
        <v>155790</v>
      </c>
      <c r="J42">
        <v>-29715</v>
      </c>
      <c r="K42">
        <v>-47</v>
      </c>
      <c r="L42">
        <v>-7997</v>
      </c>
      <c r="M42">
        <v>166416</v>
      </c>
      <c r="N42">
        <v>-17556</v>
      </c>
      <c r="O42">
        <v>148860</v>
      </c>
      <c r="P42">
        <v>-80466</v>
      </c>
      <c r="Q42">
        <v>0</v>
      </c>
      <c r="R42">
        <v>-100</v>
      </c>
      <c r="S42">
        <v>0</v>
      </c>
      <c r="T42">
        <v>-80566</v>
      </c>
      <c r="U42">
        <v>-130600</v>
      </c>
      <c r="V42">
        <v>0</v>
      </c>
      <c r="W42">
        <v>-130600</v>
      </c>
      <c r="X42">
        <v>0</v>
      </c>
      <c r="Y42">
        <v>0</v>
      </c>
      <c r="Z42">
        <v>-500</v>
      </c>
      <c r="AA42">
        <v>-500</v>
      </c>
      <c r="AB42">
        <v>0</v>
      </c>
      <c r="AC42">
        <v>0</v>
      </c>
      <c r="AD42">
        <v>-9272</v>
      </c>
      <c r="AE42">
        <v>867</v>
      </c>
      <c r="AF42">
        <v>0</v>
      </c>
      <c r="AG42">
        <v>-8405</v>
      </c>
      <c r="AH42">
        <v>-26247</v>
      </c>
      <c r="AI42">
        <v>133364</v>
      </c>
      <c r="AJ42">
        <v>0</v>
      </c>
      <c r="AK42">
        <v>29343</v>
      </c>
      <c r="AL42">
        <v>25</v>
      </c>
      <c r="AM42">
        <v>-21</v>
      </c>
      <c r="AN42">
        <v>0</v>
      </c>
      <c r="AO42">
        <v>162711</v>
      </c>
      <c r="AP42">
        <v>-3096</v>
      </c>
      <c r="AQ42">
        <v>159615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218715</v>
      </c>
      <c r="BP42">
        <v>104831</v>
      </c>
      <c r="BQ42">
        <v>0</v>
      </c>
      <c r="BR42">
        <v>0</v>
      </c>
      <c r="BS42">
        <v>0</v>
      </c>
      <c r="BT42">
        <v>104831</v>
      </c>
      <c r="BU42">
        <v>1502347</v>
      </c>
      <c r="BV42">
        <v>306691</v>
      </c>
      <c r="BW42">
        <v>1970991</v>
      </c>
      <c r="BX42">
        <v>147524</v>
      </c>
      <c r="BY42">
        <v>2019</v>
      </c>
      <c r="BZ42">
        <v>5424</v>
      </c>
      <c r="CA42">
        <v>0</v>
      </c>
      <c r="CB42">
        <v>245937</v>
      </c>
      <c r="CC42">
        <v>4203628</v>
      </c>
      <c r="CD42">
        <v>0</v>
      </c>
      <c r="CE42">
        <v>4527174</v>
      </c>
      <c r="CF42">
        <v>0</v>
      </c>
      <c r="CG42">
        <v>137</v>
      </c>
      <c r="CH42">
        <v>0</v>
      </c>
      <c r="CI42">
        <v>0</v>
      </c>
      <c r="CJ42">
        <v>137</v>
      </c>
      <c r="CK42">
        <v>0</v>
      </c>
      <c r="CL42">
        <v>0</v>
      </c>
      <c r="CM42">
        <v>0</v>
      </c>
      <c r="CN42">
        <v>6035</v>
      </c>
      <c r="CO42">
        <v>45740</v>
      </c>
      <c r="CP42">
        <v>0</v>
      </c>
      <c r="CQ42">
        <v>23353</v>
      </c>
      <c r="CR42">
        <v>75265</v>
      </c>
      <c r="CS42">
        <v>0</v>
      </c>
      <c r="CT42">
        <v>0</v>
      </c>
      <c r="CU42">
        <v>0</v>
      </c>
      <c r="CV42">
        <v>22695</v>
      </c>
      <c r="CW42">
        <v>0</v>
      </c>
      <c r="CX42">
        <v>0</v>
      </c>
      <c r="CY42">
        <v>28847</v>
      </c>
      <c r="CZ42">
        <v>45669</v>
      </c>
      <c r="DA42">
        <v>74516</v>
      </c>
      <c r="DB42">
        <v>4676955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877928</v>
      </c>
      <c r="DO42">
        <v>877928</v>
      </c>
      <c r="DP42">
        <v>0</v>
      </c>
      <c r="DQ42">
        <v>0</v>
      </c>
      <c r="DR42">
        <v>2467800</v>
      </c>
      <c r="DS42">
        <v>1017300</v>
      </c>
      <c r="DT42">
        <v>307400</v>
      </c>
      <c r="DU42">
        <v>3792500</v>
      </c>
      <c r="DV42">
        <v>1000</v>
      </c>
      <c r="DW42">
        <v>0</v>
      </c>
      <c r="DX42">
        <v>0</v>
      </c>
      <c r="DY42">
        <v>500</v>
      </c>
      <c r="DZ42">
        <v>0</v>
      </c>
      <c r="EA42">
        <v>0</v>
      </c>
      <c r="EB42">
        <v>3794000</v>
      </c>
      <c r="EC42">
        <v>0</v>
      </c>
      <c r="ED42">
        <v>0</v>
      </c>
      <c r="EE42">
        <v>0</v>
      </c>
      <c r="EF42">
        <v>640</v>
      </c>
      <c r="EG42">
        <v>640</v>
      </c>
      <c r="EH42">
        <v>0</v>
      </c>
      <c r="EI42">
        <v>204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3526</v>
      </c>
      <c r="ET42">
        <v>3730</v>
      </c>
      <c r="EU42">
        <v>657</v>
      </c>
      <c r="EV42">
        <v>4676955</v>
      </c>
    </row>
    <row r="43" spans="1:152">
      <c r="A43">
        <v>70911</v>
      </c>
      <c r="B43">
        <v>200612</v>
      </c>
      <c r="C43">
        <v>158035</v>
      </c>
      <c r="D43">
        <v>0</v>
      </c>
      <c r="E43">
        <v>158035</v>
      </c>
      <c r="F43">
        <v>14462</v>
      </c>
      <c r="G43">
        <v>0</v>
      </c>
      <c r="H43">
        <v>13479</v>
      </c>
      <c r="I43">
        <v>295626</v>
      </c>
      <c r="J43">
        <v>-459919</v>
      </c>
      <c r="K43">
        <v>-888</v>
      </c>
      <c r="L43">
        <v>-8315</v>
      </c>
      <c r="M43">
        <v>-145555</v>
      </c>
      <c r="N43">
        <v>15940</v>
      </c>
      <c r="O43">
        <v>-129615</v>
      </c>
      <c r="P43">
        <v>-112814</v>
      </c>
      <c r="Q43">
        <v>0</v>
      </c>
      <c r="R43">
        <v>0</v>
      </c>
      <c r="S43">
        <v>0</v>
      </c>
      <c r="T43">
        <v>-112814</v>
      </c>
      <c r="U43">
        <v>207422</v>
      </c>
      <c r="V43">
        <v>0</v>
      </c>
      <c r="W43">
        <v>207422</v>
      </c>
      <c r="X43">
        <v>-5898</v>
      </c>
      <c r="Y43">
        <v>-126069</v>
      </c>
      <c r="Z43">
        <v>0</v>
      </c>
      <c r="AA43">
        <v>-131967</v>
      </c>
      <c r="AB43">
        <v>0</v>
      </c>
      <c r="AC43">
        <v>0</v>
      </c>
      <c r="AD43">
        <v>-6686</v>
      </c>
      <c r="AE43">
        <v>0</v>
      </c>
      <c r="AF43">
        <v>0</v>
      </c>
      <c r="AG43">
        <v>-6686</v>
      </c>
      <c r="AH43">
        <v>15625</v>
      </c>
      <c r="AI43">
        <v>0</v>
      </c>
      <c r="AJ43">
        <v>0</v>
      </c>
      <c r="AK43">
        <v>-15625</v>
      </c>
      <c r="AL43">
        <v>0</v>
      </c>
      <c r="AM43">
        <v>0</v>
      </c>
      <c r="AN43">
        <v>0</v>
      </c>
      <c r="AO43">
        <v>-15625</v>
      </c>
      <c r="AP43">
        <v>3186</v>
      </c>
      <c r="AQ43">
        <v>-12439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415926</v>
      </c>
      <c r="BP43">
        <v>306258</v>
      </c>
      <c r="BQ43">
        <v>0</v>
      </c>
      <c r="BR43">
        <v>0</v>
      </c>
      <c r="BS43">
        <v>0</v>
      </c>
      <c r="BT43">
        <v>306258</v>
      </c>
      <c r="BU43">
        <v>85195</v>
      </c>
      <c r="BV43">
        <v>6899549</v>
      </c>
      <c r="BW43">
        <v>0</v>
      </c>
      <c r="BX43">
        <v>0</v>
      </c>
      <c r="BY43">
        <v>540</v>
      </c>
      <c r="BZ43">
        <v>0</v>
      </c>
      <c r="CA43">
        <v>0</v>
      </c>
      <c r="CB43">
        <v>0</v>
      </c>
      <c r="CC43">
        <v>6996790</v>
      </c>
      <c r="CD43">
        <v>0</v>
      </c>
      <c r="CE43">
        <v>7718974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13184</v>
      </c>
      <c r="CL43">
        <v>0</v>
      </c>
      <c r="CM43">
        <v>13184</v>
      </c>
      <c r="CN43">
        <v>0</v>
      </c>
      <c r="CO43">
        <v>0</v>
      </c>
      <c r="CP43">
        <v>0</v>
      </c>
      <c r="CQ43">
        <v>6915</v>
      </c>
      <c r="CR43">
        <v>20099</v>
      </c>
      <c r="CS43">
        <v>0</v>
      </c>
      <c r="CT43">
        <v>24082</v>
      </c>
      <c r="CU43">
        <v>0</v>
      </c>
      <c r="CV43">
        <v>11506</v>
      </c>
      <c r="CW43">
        <v>0</v>
      </c>
      <c r="CX43">
        <v>24082</v>
      </c>
      <c r="CY43">
        <v>19</v>
      </c>
      <c r="CZ43">
        <v>8128</v>
      </c>
      <c r="DA43">
        <v>8147</v>
      </c>
      <c r="DB43">
        <v>7771302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251228</v>
      </c>
      <c r="DM43">
        <v>251228</v>
      </c>
      <c r="DN43">
        <v>1043386</v>
      </c>
      <c r="DO43">
        <v>1294614</v>
      </c>
      <c r="DP43">
        <v>0</v>
      </c>
      <c r="DQ43">
        <v>0</v>
      </c>
      <c r="DR43">
        <v>4167305</v>
      </c>
      <c r="DS43">
        <v>634164</v>
      </c>
      <c r="DT43">
        <v>1268364</v>
      </c>
      <c r="DU43">
        <v>6069833</v>
      </c>
      <c r="DV43">
        <v>0</v>
      </c>
      <c r="DW43">
        <v>389695</v>
      </c>
      <c r="DX43">
        <v>0</v>
      </c>
      <c r="DY43">
        <v>0</v>
      </c>
      <c r="DZ43">
        <v>0</v>
      </c>
      <c r="EA43">
        <v>0</v>
      </c>
      <c r="EB43">
        <v>6459528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17160</v>
      </c>
      <c r="ET43">
        <v>17160</v>
      </c>
      <c r="EU43">
        <v>0</v>
      </c>
      <c r="EV43">
        <v>7771302</v>
      </c>
    </row>
    <row r="44" spans="1:152">
      <c r="A44">
        <v>70912</v>
      </c>
      <c r="B44">
        <v>200612</v>
      </c>
      <c r="C44">
        <v>0</v>
      </c>
      <c r="D44">
        <v>-46</v>
      </c>
      <c r="E44">
        <v>-46</v>
      </c>
      <c r="F44">
        <v>144345</v>
      </c>
      <c r="G44">
        <v>171678</v>
      </c>
      <c r="H44">
        <v>38416</v>
      </c>
      <c r="I44">
        <v>639438</v>
      </c>
      <c r="J44">
        <v>-130442</v>
      </c>
      <c r="K44">
        <v>-14242</v>
      </c>
      <c r="L44">
        <v>-39303</v>
      </c>
      <c r="M44">
        <v>809890</v>
      </c>
      <c r="N44">
        <v>-54679</v>
      </c>
      <c r="O44">
        <v>755211</v>
      </c>
      <c r="P44">
        <v>-627790</v>
      </c>
      <c r="Q44">
        <v>0</v>
      </c>
      <c r="R44">
        <v>510</v>
      </c>
      <c r="S44">
        <v>0</v>
      </c>
      <c r="T44">
        <v>-627280</v>
      </c>
      <c r="U44">
        <v>1260760</v>
      </c>
      <c r="V44">
        <v>0</v>
      </c>
      <c r="W44">
        <v>1260760</v>
      </c>
      <c r="X44">
        <v>-329932</v>
      </c>
      <c r="Y44">
        <v>-657898</v>
      </c>
      <c r="Z44">
        <v>-44548</v>
      </c>
      <c r="AA44">
        <v>-1032378</v>
      </c>
      <c r="AB44">
        <v>0</v>
      </c>
      <c r="AC44">
        <v>0</v>
      </c>
      <c r="AD44">
        <v>582</v>
      </c>
      <c r="AE44">
        <v>0</v>
      </c>
      <c r="AF44">
        <v>0</v>
      </c>
      <c r="AG44">
        <v>582</v>
      </c>
      <c r="AH44">
        <v>-146218</v>
      </c>
      <c r="AI44">
        <v>210631</v>
      </c>
      <c r="AJ44">
        <v>0</v>
      </c>
      <c r="AK44">
        <v>146218</v>
      </c>
      <c r="AL44">
        <v>0</v>
      </c>
      <c r="AM44">
        <v>0</v>
      </c>
      <c r="AN44">
        <v>0</v>
      </c>
      <c r="AO44">
        <v>356849</v>
      </c>
      <c r="AP44">
        <v>-12047</v>
      </c>
      <c r="AQ44">
        <v>344802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10391</v>
      </c>
      <c r="BM44">
        <v>0</v>
      </c>
      <c r="BN44">
        <v>10391</v>
      </c>
      <c r="BO44">
        <v>2001599</v>
      </c>
      <c r="BP44">
        <v>1533242</v>
      </c>
      <c r="BQ44">
        <v>0</v>
      </c>
      <c r="BR44">
        <v>5964047</v>
      </c>
      <c r="BS44">
        <v>0</v>
      </c>
      <c r="BT44">
        <v>7497289</v>
      </c>
      <c r="BU44">
        <v>730218</v>
      </c>
      <c r="BV44">
        <v>358725</v>
      </c>
      <c r="BW44">
        <v>8647332</v>
      </c>
      <c r="BX44">
        <v>0</v>
      </c>
      <c r="BY44">
        <v>9770</v>
      </c>
      <c r="BZ44">
        <v>13158</v>
      </c>
      <c r="CA44">
        <v>0</v>
      </c>
      <c r="CB44">
        <v>1071822</v>
      </c>
      <c r="CC44">
        <v>10867562</v>
      </c>
      <c r="CD44">
        <v>0</v>
      </c>
      <c r="CE44">
        <v>20366450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68858</v>
      </c>
      <c r="CR44">
        <v>68858</v>
      </c>
      <c r="CS44">
        <v>49831</v>
      </c>
      <c r="CT44">
        <v>0</v>
      </c>
      <c r="CU44">
        <v>0</v>
      </c>
      <c r="CV44">
        <v>36537</v>
      </c>
      <c r="CW44">
        <v>0</v>
      </c>
      <c r="CX44">
        <v>49831</v>
      </c>
      <c r="CY44">
        <v>130719</v>
      </c>
      <c r="CZ44">
        <v>53513</v>
      </c>
      <c r="DA44">
        <v>184232</v>
      </c>
      <c r="DB44">
        <v>20679762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2748303</v>
      </c>
      <c r="DO44">
        <v>2748303</v>
      </c>
      <c r="DP44">
        <v>0</v>
      </c>
      <c r="DQ44">
        <v>0</v>
      </c>
      <c r="DR44">
        <v>15563070</v>
      </c>
      <c r="DS44">
        <v>0</v>
      </c>
      <c r="DT44">
        <v>78</v>
      </c>
      <c r="DU44">
        <v>15563148</v>
      </c>
      <c r="DV44">
        <v>11997</v>
      </c>
      <c r="DW44">
        <v>1807928</v>
      </c>
      <c r="DX44">
        <v>0</v>
      </c>
      <c r="DY44">
        <v>502129</v>
      </c>
      <c r="DZ44">
        <v>0</v>
      </c>
      <c r="EA44">
        <v>0</v>
      </c>
      <c r="EB44">
        <v>17885202</v>
      </c>
      <c r="EC44">
        <v>0</v>
      </c>
      <c r="ED44">
        <v>0</v>
      </c>
      <c r="EE44">
        <v>0</v>
      </c>
      <c r="EF44">
        <v>600</v>
      </c>
      <c r="EG44">
        <v>600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6278</v>
      </c>
      <c r="EP44">
        <v>0</v>
      </c>
      <c r="EQ44">
        <v>0</v>
      </c>
      <c r="ER44">
        <v>0</v>
      </c>
      <c r="ES44">
        <v>39379</v>
      </c>
      <c r="ET44">
        <v>45657</v>
      </c>
      <c r="EU44">
        <v>0</v>
      </c>
      <c r="EV44">
        <v>20679762</v>
      </c>
    </row>
    <row r="45" spans="1:152">
      <c r="A45">
        <v>70913</v>
      </c>
      <c r="B45">
        <v>200612</v>
      </c>
      <c r="C45">
        <v>240295</v>
      </c>
      <c r="D45">
        <v>-533</v>
      </c>
      <c r="E45">
        <v>239762</v>
      </c>
      <c r="F45">
        <v>65680</v>
      </c>
      <c r="G45">
        <v>0</v>
      </c>
      <c r="H45">
        <v>13692</v>
      </c>
      <c r="I45">
        <v>302010</v>
      </c>
      <c r="J45">
        <v>156732</v>
      </c>
      <c r="K45">
        <v>-5</v>
      </c>
      <c r="L45">
        <v>-16993</v>
      </c>
      <c r="M45">
        <v>521116</v>
      </c>
      <c r="N45">
        <v>-59968</v>
      </c>
      <c r="O45">
        <v>461148</v>
      </c>
      <c r="P45">
        <v>-143204</v>
      </c>
      <c r="Q45">
        <v>0</v>
      </c>
      <c r="R45">
        <v>0</v>
      </c>
      <c r="S45">
        <v>0</v>
      </c>
      <c r="T45">
        <v>-143204</v>
      </c>
      <c r="U45">
        <v>-122100</v>
      </c>
      <c r="V45">
        <v>0</v>
      </c>
      <c r="W45">
        <v>-122100</v>
      </c>
      <c r="X45">
        <v>0</v>
      </c>
      <c r="Y45">
        <v>0</v>
      </c>
      <c r="Z45">
        <v>-300</v>
      </c>
      <c r="AA45">
        <v>-300</v>
      </c>
      <c r="AB45">
        <v>0</v>
      </c>
      <c r="AC45">
        <v>0</v>
      </c>
      <c r="AD45">
        <v>-6671</v>
      </c>
      <c r="AE45">
        <v>618</v>
      </c>
      <c r="AF45">
        <v>0</v>
      </c>
      <c r="AG45">
        <v>-6053</v>
      </c>
      <c r="AH45">
        <v>-101781</v>
      </c>
      <c r="AI45">
        <v>327472</v>
      </c>
      <c r="AJ45">
        <v>0</v>
      </c>
      <c r="AK45">
        <v>115017</v>
      </c>
      <c r="AL45">
        <v>0</v>
      </c>
      <c r="AM45">
        <v>-14</v>
      </c>
      <c r="AN45">
        <v>0</v>
      </c>
      <c r="AO45">
        <v>442475</v>
      </c>
      <c r="AP45">
        <v>-13236</v>
      </c>
      <c r="AQ45">
        <v>429239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486073</v>
      </c>
      <c r="BP45">
        <v>193236</v>
      </c>
      <c r="BQ45">
        <v>0</v>
      </c>
      <c r="BR45">
        <v>0</v>
      </c>
      <c r="BS45">
        <v>0</v>
      </c>
      <c r="BT45">
        <v>193236</v>
      </c>
      <c r="BU45">
        <v>3272341</v>
      </c>
      <c r="BV45">
        <v>590391</v>
      </c>
      <c r="BW45">
        <v>3645795</v>
      </c>
      <c r="BX45">
        <v>268590</v>
      </c>
      <c r="BY45">
        <v>2697</v>
      </c>
      <c r="BZ45">
        <v>8160</v>
      </c>
      <c r="CA45">
        <v>0</v>
      </c>
      <c r="CB45">
        <v>422982</v>
      </c>
      <c r="CC45">
        <v>8233350</v>
      </c>
      <c r="CD45">
        <v>0</v>
      </c>
      <c r="CE45">
        <v>8912659</v>
      </c>
      <c r="CF45">
        <v>0</v>
      </c>
      <c r="CG45">
        <v>134</v>
      </c>
      <c r="CH45">
        <v>0</v>
      </c>
      <c r="CI45">
        <v>0</v>
      </c>
      <c r="CJ45">
        <v>134</v>
      </c>
      <c r="CK45">
        <v>6897</v>
      </c>
      <c r="CL45">
        <v>0</v>
      </c>
      <c r="CM45">
        <v>6897</v>
      </c>
      <c r="CN45">
        <v>0</v>
      </c>
      <c r="CO45">
        <v>63935</v>
      </c>
      <c r="CP45">
        <v>0</v>
      </c>
      <c r="CQ45">
        <v>37052</v>
      </c>
      <c r="CR45">
        <v>108018</v>
      </c>
      <c r="CS45">
        <v>0</v>
      </c>
      <c r="CT45">
        <v>0</v>
      </c>
      <c r="CU45">
        <v>0</v>
      </c>
      <c r="CV45">
        <v>22394</v>
      </c>
      <c r="CW45">
        <v>0</v>
      </c>
      <c r="CX45">
        <v>0</v>
      </c>
      <c r="CY45">
        <v>55947</v>
      </c>
      <c r="CZ45">
        <v>48211</v>
      </c>
      <c r="DA45">
        <v>104158</v>
      </c>
      <c r="DB45">
        <v>9124835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2165404</v>
      </c>
      <c r="DO45">
        <v>2165404</v>
      </c>
      <c r="DP45">
        <v>0</v>
      </c>
      <c r="DQ45">
        <v>0</v>
      </c>
      <c r="DR45">
        <v>6093800</v>
      </c>
      <c r="DS45">
        <v>678200</v>
      </c>
      <c r="DT45">
        <v>176400</v>
      </c>
      <c r="DU45">
        <v>6948400</v>
      </c>
      <c r="DV45">
        <v>300</v>
      </c>
      <c r="DW45">
        <v>0</v>
      </c>
      <c r="DX45">
        <v>0</v>
      </c>
      <c r="DY45">
        <v>300</v>
      </c>
      <c r="DZ45">
        <v>0</v>
      </c>
      <c r="EA45">
        <v>0</v>
      </c>
      <c r="EB45">
        <v>6949000</v>
      </c>
      <c r="EC45">
        <v>0</v>
      </c>
      <c r="ED45">
        <v>0</v>
      </c>
      <c r="EE45">
        <v>0</v>
      </c>
      <c r="EF45">
        <v>1438</v>
      </c>
      <c r="EG45">
        <v>1438</v>
      </c>
      <c r="EH45">
        <v>0</v>
      </c>
      <c r="EI45">
        <v>233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8722</v>
      </c>
      <c r="ET45">
        <v>8955</v>
      </c>
      <c r="EU45">
        <v>38</v>
      </c>
      <c r="EV45">
        <v>9124835</v>
      </c>
    </row>
    <row r="46" spans="1:152">
      <c r="A46">
        <v>70927</v>
      </c>
      <c r="B46">
        <v>200612</v>
      </c>
      <c r="C46">
        <v>48048</v>
      </c>
      <c r="D46">
        <v>-432</v>
      </c>
      <c r="E46">
        <v>47616</v>
      </c>
      <c r="F46">
        <v>17970</v>
      </c>
      <c r="G46">
        <v>0</v>
      </c>
      <c r="H46">
        <v>1951</v>
      </c>
      <c r="I46">
        <v>44810</v>
      </c>
      <c r="J46">
        <v>-8439</v>
      </c>
      <c r="K46">
        <v>0</v>
      </c>
      <c r="L46">
        <v>-2272</v>
      </c>
      <c r="M46">
        <v>54020</v>
      </c>
      <c r="N46">
        <v>-5787</v>
      </c>
      <c r="O46">
        <v>48233</v>
      </c>
      <c r="P46">
        <v>-21460</v>
      </c>
      <c r="Q46">
        <v>0</v>
      </c>
      <c r="R46">
        <v>0</v>
      </c>
      <c r="S46">
        <v>0</v>
      </c>
      <c r="T46">
        <v>-21460</v>
      </c>
      <c r="U46">
        <v>-22100</v>
      </c>
      <c r="V46">
        <v>0</v>
      </c>
      <c r="W46">
        <v>-22100</v>
      </c>
      <c r="X46">
        <v>0</v>
      </c>
      <c r="Y46">
        <v>0</v>
      </c>
      <c r="Z46">
        <v>-100</v>
      </c>
      <c r="AA46">
        <v>-100</v>
      </c>
      <c r="AB46">
        <v>0</v>
      </c>
      <c r="AC46">
        <v>0</v>
      </c>
      <c r="AD46">
        <v>-1491</v>
      </c>
      <c r="AE46">
        <v>138</v>
      </c>
      <c r="AF46">
        <v>0</v>
      </c>
      <c r="AG46">
        <v>-1353</v>
      </c>
      <c r="AH46">
        <v>-8185</v>
      </c>
      <c r="AI46">
        <v>42651</v>
      </c>
      <c r="AJ46">
        <v>0</v>
      </c>
      <c r="AK46">
        <v>9167</v>
      </c>
      <c r="AL46">
        <v>0</v>
      </c>
      <c r="AM46">
        <v>-5</v>
      </c>
      <c r="AN46">
        <v>0</v>
      </c>
      <c r="AO46">
        <v>51813</v>
      </c>
      <c r="AP46">
        <v>-982</v>
      </c>
      <c r="AQ46">
        <v>50831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62513</v>
      </c>
      <c r="BP46">
        <v>51996</v>
      </c>
      <c r="BQ46">
        <v>0</v>
      </c>
      <c r="BR46">
        <v>0</v>
      </c>
      <c r="BS46">
        <v>0</v>
      </c>
      <c r="BT46">
        <v>51996</v>
      </c>
      <c r="BU46">
        <v>423796</v>
      </c>
      <c r="BV46">
        <v>83851</v>
      </c>
      <c r="BW46">
        <v>540406</v>
      </c>
      <c r="BX46">
        <v>40489</v>
      </c>
      <c r="BY46">
        <v>620</v>
      </c>
      <c r="BZ46">
        <v>1501</v>
      </c>
      <c r="CA46">
        <v>0</v>
      </c>
      <c r="CB46">
        <v>84165</v>
      </c>
      <c r="CC46">
        <v>1181518</v>
      </c>
      <c r="CD46">
        <v>0</v>
      </c>
      <c r="CE46">
        <v>1296027</v>
      </c>
      <c r="CF46">
        <v>0</v>
      </c>
      <c r="CG46">
        <v>109</v>
      </c>
      <c r="CH46">
        <v>0</v>
      </c>
      <c r="CI46">
        <v>0</v>
      </c>
      <c r="CJ46">
        <v>109</v>
      </c>
      <c r="CK46">
        <v>1886</v>
      </c>
      <c r="CL46">
        <v>0</v>
      </c>
      <c r="CM46">
        <v>1886</v>
      </c>
      <c r="CN46">
        <v>0</v>
      </c>
      <c r="CO46">
        <v>16558</v>
      </c>
      <c r="CP46">
        <v>0</v>
      </c>
      <c r="CQ46">
        <v>6759</v>
      </c>
      <c r="CR46">
        <v>25312</v>
      </c>
      <c r="CS46">
        <v>0</v>
      </c>
      <c r="CT46">
        <v>0</v>
      </c>
      <c r="CU46">
        <v>0</v>
      </c>
      <c r="CV46">
        <v>6690</v>
      </c>
      <c r="CW46">
        <v>0</v>
      </c>
      <c r="CX46">
        <v>0</v>
      </c>
      <c r="CY46">
        <v>7707</v>
      </c>
      <c r="CZ46">
        <v>9791</v>
      </c>
      <c r="DA46">
        <v>17498</v>
      </c>
      <c r="DB46">
        <v>1338837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246183</v>
      </c>
      <c r="DO46">
        <v>246183</v>
      </c>
      <c r="DP46">
        <v>0</v>
      </c>
      <c r="DQ46">
        <v>0</v>
      </c>
      <c r="DR46">
        <v>877500</v>
      </c>
      <c r="DS46">
        <v>164100</v>
      </c>
      <c r="DT46">
        <v>49400</v>
      </c>
      <c r="DU46">
        <v>1091000</v>
      </c>
      <c r="DV46">
        <v>200</v>
      </c>
      <c r="DW46">
        <v>0</v>
      </c>
      <c r="DX46">
        <v>0</v>
      </c>
      <c r="DY46">
        <v>100</v>
      </c>
      <c r="DZ46">
        <v>0</v>
      </c>
      <c r="EA46">
        <v>0</v>
      </c>
      <c r="EB46">
        <v>1091300</v>
      </c>
      <c r="EC46">
        <v>0</v>
      </c>
      <c r="ED46">
        <v>0</v>
      </c>
      <c r="EE46">
        <v>0</v>
      </c>
      <c r="EF46">
        <v>182</v>
      </c>
      <c r="EG46">
        <v>182</v>
      </c>
      <c r="EH46">
        <v>0</v>
      </c>
      <c r="EI46">
        <v>64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980</v>
      </c>
      <c r="ET46">
        <v>1044</v>
      </c>
      <c r="EU46">
        <v>128</v>
      </c>
      <c r="EV46">
        <v>1338837</v>
      </c>
    </row>
    <row r="47" spans="1:152">
      <c r="A47">
        <v>70933</v>
      </c>
      <c r="B47">
        <v>200612</v>
      </c>
      <c r="C47">
        <v>375441</v>
      </c>
      <c r="D47">
        <v>-570</v>
      </c>
      <c r="E47">
        <v>374871</v>
      </c>
      <c r="F47">
        <v>61619</v>
      </c>
      <c r="G47">
        <v>0</v>
      </c>
      <c r="H47">
        <v>12656</v>
      </c>
      <c r="I47">
        <v>303822</v>
      </c>
      <c r="J47">
        <v>305550</v>
      </c>
      <c r="K47">
        <v>-100</v>
      </c>
      <c r="L47">
        <v>-17379</v>
      </c>
      <c r="M47">
        <v>666168</v>
      </c>
      <c r="N47">
        <v>-74967</v>
      </c>
      <c r="O47">
        <v>591201</v>
      </c>
      <c r="P47">
        <v>-230294</v>
      </c>
      <c r="Q47">
        <v>0</v>
      </c>
      <c r="R47">
        <v>-100</v>
      </c>
      <c r="S47">
        <v>0</v>
      </c>
      <c r="T47">
        <v>-230394</v>
      </c>
      <c r="U47">
        <v>-188800</v>
      </c>
      <c r="V47">
        <v>0</v>
      </c>
      <c r="W47">
        <v>-188800</v>
      </c>
      <c r="X47">
        <v>0</v>
      </c>
      <c r="Y47">
        <v>0</v>
      </c>
      <c r="Z47">
        <v>-1000</v>
      </c>
      <c r="AA47">
        <v>-1000</v>
      </c>
      <c r="AB47">
        <v>-400</v>
      </c>
      <c r="AC47">
        <v>0</v>
      </c>
      <c r="AD47">
        <v>-13716</v>
      </c>
      <c r="AE47">
        <v>1280</v>
      </c>
      <c r="AF47">
        <v>0</v>
      </c>
      <c r="AG47">
        <v>-12436</v>
      </c>
      <c r="AH47">
        <v>-138047</v>
      </c>
      <c r="AI47">
        <v>394995</v>
      </c>
      <c r="AJ47">
        <v>0</v>
      </c>
      <c r="AK47">
        <v>155552</v>
      </c>
      <c r="AL47">
        <v>11</v>
      </c>
      <c r="AM47">
        <v>0</v>
      </c>
      <c r="AN47">
        <v>0</v>
      </c>
      <c r="AO47">
        <v>550558</v>
      </c>
      <c r="AP47">
        <v>-17505</v>
      </c>
      <c r="AQ47">
        <v>533053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617544</v>
      </c>
      <c r="BP47">
        <v>188783</v>
      </c>
      <c r="BQ47">
        <v>0</v>
      </c>
      <c r="BR47">
        <v>0</v>
      </c>
      <c r="BS47">
        <v>0</v>
      </c>
      <c r="BT47">
        <v>188783</v>
      </c>
      <c r="BU47">
        <v>3311634</v>
      </c>
      <c r="BV47">
        <v>611002</v>
      </c>
      <c r="BW47">
        <v>3647290</v>
      </c>
      <c r="BX47">
        <v>307740</v>
      </c>
      <c r="BY47">
        <v>1724</v>
      </c>
      <c r="BZ47">
        <v>10373</v>
      </c>
      <c r="CA47">
        <v>0</v>
      </c>
      <c r="CB47">
        <v>451668</v>
      </c>
      <c r="CC47">
        <v>8376646</v>
      </c>
      <c r="CD47">
        <v>0</v>
      </c>
      <c r="CE47">
        <v>9182973</v>
      </c>
      <c r="CF47">
        <v>400</v>
      </c>
      <c r="CG47">
        <v>0</v>
      </c>
      <c r="CH47">
        <v>120</v>
      </c>
      <c r="CI47">
        <v>0</v>
      </c>
      <c r="CJ47">
        <v>120</v>
      </c>
      <c r="CK47">
        <v>13984</v>
      </c>
      <c r="CL47">
        <v>0</v>
      </c>
      <c r="CM47">
        <v>13984</v>
      </c>
      <c r="CN47">
        <v>0</v>
      </c>
      <c r="CO47">
        <v>63126</v>
      </c>
      <c r="CP47">
        <v>0</v>
      </c>
      <c r="CQ47">
        <v>54290</v>
      </c>
      <c r="CR47">
        <v>131520</v>
      </c>
      <c r="CS47">
        <v>0</v>
      </c>
      <c r="CT47">
        <v>0</v>
      </c>
      <c r="CU47">
        <v>0</v>
      </c>
      <c r="CV47">
        <v>35215</v>
      </c>
      <c r="CW47">
        <v>0</v>
      </c>
      <c r="CX47">
        <v>0</v>
      </c>
      <c r="CY47">
        <v>55882</v>
      </c>
      <c r="CZ47">
        <v>81803</v>
      </c>
      <c r="DA47">
        <v>137685</v>
      </c>
      <c r="DB47">
        <v>9452578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2384373</v>
      </c>
      <c r="DO47">
        <v>2384373</v>
      </c>
      <c r="DP47">
        <v>0</v>
      </c>
      <c r="DQ47">
        <v>0</v>
      </c>
      <c r="DR47">
        <v>5173300</v>
      </c>
      <c r="DS47">
        <v>1429200</v>
      </c>
      <c r="DT47">
        <v>442700</v>
      </c>
      <c r="DU47">
        <v>7045200</v>
      </c>
      <c r="DV47">
        <v>800</v>
      </c>
      <c r="DW47">
        <v>0</v>
      </c>
      <c r="DX47">
        <v>0</v>
      </c>
      <c r="DY47">
        <v>1000</v>
      </c>
      <c r="DZ47">
        <v>400</v>
      </c>
      <c r="EA47">
        <v>0</v>
      </c>
      <c r="EB47">
        <v>7047400</v>
      </c>
      <c r="EC47">
        <v>0</v>
      </c>
      <c r="ED47">
        <v>0</v>
      </c>
      <c r="EE47">
        <v>0</v>
      </c>
      <c r="EF47">
        <v>5477</v>
      </c>
      <c r="EG47">
        <v>5477</v>
      </c>
      <c r="EH47">
        <v>0</v>
      </c>
      <c r="EI47">
        <v>472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10534</v>
      </c>
      <c r="ET47">
        <v>11006</v>
      </c>
      <c r="EU47">
        <v>4322</v>
      </c>
      <c r="EV47">
        <v>9452578</v>
      </c>
    </row>
    <row r="48" spans="1:152">
      <c r="A48">
        <v>70934</v>
      </c>
      <c r="B48">
        <v>200612</v>
      </c>
      <c r="C48">
        <v>312488</v>
      </c>
      <c r="D48">
        <v>-525</v>
      </c>
      <c r="E48">
        <v>311963</v>
      </c>
      <c r="F48">
        <v>66672</v>
      </c>
      <c r="G48">
        <v>0</v>
      </c>
      <c r="H48">
        <v>13038</v>
      </c>
      <c r="I48">
        <v>293133</v>
      </c>
      <c r="J48">
        <v>282942</v>
      </c>
      <c r="K48">
        <v>-129</v>
      </c>
      <c r="L48">
        <v>-16796</v>
      </c>
      <c r="M48">
        <v>638860</v>
      </c>
      <c r="N48">
        <v>-69802</v>
      </c>
      <c r="O48">
        <v>569058</v>
      </c>
      <c r="P48">
        <v>-212653</v>
      </c>
      <c r="Q48">
        <v>0</v>
      </c>
      <c r="R48">
        <v>0</v>
      </c>
      <c r="S48">
        <v>0</v>
      </c>
      <c r="T48">
        <v>-212653</v>
      </c>
      <c r="U48">
        <v>-121800</v>
      </c>
      <c r="V48">
        <v>0</v>
      </c>
      <c r="W48">
        <v>-121800</v>
      </c>
      <c r="X48">
        <v>0</v>
      </c>
      <c r="Y48">
        <v>0</v>
      </c>
      <c r="Z48">
        <v>-700</v>
      </c>
      <c r="AA48">
        <v>-700</v>
      </c>
      <c r="AB48">
        <v>0</v>
      </c>
      <c r="AC48">
        <v>0</v>
      </c>
      <c r="AD48">
        <v>-11324</v>
      </c>
      <c r="AE48">
        <v>1056</v>
      </c>
      <c r="AF48">
        <v>0</v>
      </c>
      <c r="AG48">
        <v>-10268</v>
      </c>
      <c r="AH48">
        <v>-131036</v>
      </c>
      <c r="AI48">
        <v>404564</v>
      </c>
      <c r="AJ48">
        <v>0</v>
      </c>
      <c r="AK48">
        <v>147109</v>
      </c>
      <c r="AL48">
        <v>3</v>
      </c>
      <c r="AM48">
        <v>0</v>
      </c>
      <c r="AN48">
        <v>0</v>
      </c>
      <c r="AO48">
        <v>551676</v>
      </c>
      <c r="AP48">
        <v>-16073</v>
      </c>
      <c r="AQ48">
        <v>535603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626124</v>
      </c>
      <c r="BP48">
        <v>198409</v>
      </c>
      <c r="BQ48">
        <v>0</v>
      </c>
      <c r="BR48">
        <v>0</v>
      </c>
      <c r="BS48">
        <v>0</v>
      </c>
      <c r="BT48">
        <v>198409</v>
      </c>
      <c r="BU48">
        <v>3231152</v>
      </c>
      <c r="BV48">
        <v>585501</v>
      </c>
      <c r="BW48">
        <v>3416550</v>
      </c>
      <c r="BX48">
        <v>293172</v>
      </c>
      <c r="BY48">
        <v>1055</v>
      </c>
      <c r="BZ48">
        <v>9714</v>
      </c>
      <c r="CA48">
        <v>0</v>
      </c>
      <c r="CB48">
        <v>448305</v>
      </c>
      <c r="CC48">
        <v>8011325</v>
      </c>
      <c r="CD48">
        <v>0</v>
      </c>
      <c r="CE48">
        <v>8835858</v>
      </c>
      <c r="CF48">
        <v>0</v>
      </c>
      <c r="CG48">
        <v>99</v>
      </c>
      <c r="CH48">
        <v>0</v>
      </c>
      <c r="CI48">
        <v>0</v>
      </c>
      <c r="CJ48">
        <v>99</v>
      </c>
      <c r="CK48">
        <v>9020</v>
      </c>
      <c r="CL48">
        <v>0</v>
      </c>
      <c r="CM48">
        <v>9020</v>
      </c>
      <c r="CN48">
        <v>0</v>
      </c>
      <c r="CO48">
        <v>69442</v>
      </c>
      <c r="CP48">
        <v>0</v>
      </c>
      <c r="CQ48">
        <v>10402</v>
      </c>
      <c r="CR48">
        <v>88963</v>
      </c>
      <c r="CS48">
        <v>0</v>
      </c>
      <c r="CT48">
        <v>44105</v>
      </c>
      <c r="CU48">
        <v>0</v>
      </c>
      <c r="CV48">
        <v>25876</v>
      </c>
      <c r="CW48">
        <v>0</v>
      </c>
      <c r="CX48">
        <v>44105</v>
      </c>
      <c r="CY48">
        <v>52079</v>
      </c>
      <c r="CZ48">
        <v>79387</v>
      </c>
      <c r="DA48">
        <v>131466</v>
      </c>
      <c r="DB48">
        <v>9100392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2283659</v>
      </c>
      <c r="DO48">
        <v>2283659</v>
      </c>
      <c r="DP48">
        <v>0</v>
      </c>
      <c r="DQ48">
        <v>0</v>
      </c>
      <c r="DR48">
        <v>5276300</v>
      </c>
      <c r="DS48">
        <v>1200000</v>
      </c>
      <c r="DT48">
        <v>322000</v>
      </c>
      <c r="DU48">
        <v>6798300</v>
      </c>
      <c r="DV48">
        <v>800</v>
      </c>
      <c r="DW48">
        <v>0</v>
      </c>
      <c r="DX48">
        <v>0</v>
      </c>
      <c r="DY48">
        <v>700</v>
      </c>
      <c r="DZ48">
        <v>0</v>
      </c>
      <c r="EA48">
        <v>0</v>
      </c>
      <c r="EB48">
        <v>6799800</v>
      </c>
      <c r="EC48">
        <v>0</v>
      </c>
      <c r="ED48">
        <v>0</v>
      </c>
      <c r="EE48">
        <v>0</v>
      </c>
      <c r="EF48">
        <v>5478</v>
      </c>
      <c r="EG48">
        <v>5478</v>
      </c>
      <c r="EH48">
        <v>0</v>
      </c>
      <c r="EI48">
        <v>305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10560</v>
      </c>
      <c r="ET48">
        <v>10865</v>
      </c>
      <c r="EU48">
        <v>590</v>
      </c>
      <c r="EV48">
        <v>9100392</v>
      </c>
    </row>
    <row r="49" spans="1:152">
      <c r="A49">
        <v>70941</v>
      </c>
      <c r="B49">
        <v>200612</v>
      </c>
      <c r="C49">
        <v>0</v>
      </c>
      <c r="D49">
        <v>-5</v>
      </c>
      <c r="E49">
        <v>-5</v>
      </c>
      <c r="F49">
        <v>0</v>
      </c>
      <c r="G49">
        <v>0</v>
      </c>
      <c r="H49">
        <v>4618</v>
      </c>
      <c r="I49">
        <v>64851</v>
      </c>
      <c r="J49">
        <v>20538</v>
      </c>
      <c r="K49">
        <v>-885</v>
      </c>
      <c r="L49">
        <v>-3411</v>
      </c>
      <c r="M49">
        <v>85711</v>
      </c>
      <c r="N49">
        <v>-5156</v>
      </c>
      <c r="O49">
        <v>80555</v>
      </c>
      <c r="P49">
        <v>-64976</v>
      </c>
      <c r="Q49">
        <v>0</v>
      </c>
      <c r="R49">
        <v>-206</v>
      </c>
      <c r="S49">
        <v>0</v>
      </c>
      <c r="T49">
        <v>-65182</v>
      </c>
      <c r="U49">
        <v>112793</v>
      </c>
      <c r="V49">
        <v>0</v>
      </c>
      <c r="W49">
        <v>112793</v>
      </c>
      <c r="X49">
        <v>-27315</v>
      </c>
      <c r="Y49">
        <v>-55237</v>
      </c>
      <c r="Z49">
        <v>-3448</v>
      </c>
      <c r="AA49">
        <v>-86000</v>
      </c>
      <c r="AB49">
        <v>0</v>
      </c>
      <c r="AC49">
        <v>0</v>
      </c>
      <c r="AD49">
        <v>208</v>
      </c>
      <c r="AE49">
        <v>0</v>
      </c>
      <c r="AF49">
        <v>0</v>
      </c>
      <c r="AG49">
        <v>208</v>
      </c>
      <c r="AH49">
        <v>-20441</v>
      </c>
      <c r="AI49">
        <v>21928</v>
      </c>
      <c r="AJ49">
        <v>0</v>
      </c>
      <c r="AK49">
        <v>20441</v>
      </c>
      <c r="AL49">
        <v>0</v>
      </c>
      <c r="AM49">
        <v>0</v>
      </c>
      <c r="AN49">
        <v>0</v>
      </c>
      <c r="AO49">
        <v>42369</v>
      </c>
      <c r="AP49">
        <v>-1616</v>
      </c>
      <c r="AQ49">
        <v>40753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826</v>
      </c>
      <c r="BM49">
        <v>0</v>
      </c>
      <c r="BN49">
        <v>826</v>
      </c>
      <c r="BO49">
        <v>206553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394802</v>
      </c>
      <c r="BV49">
        <v>414017</v>
      </c>
      <c r="BW49">
        <v>727807</v>
      </c>
      <c r="BX49">
        <v>0</v>
      </c>
      <c r="BY49">
        <v>820</v>
      </c>
      <c r="BZ49">
        <v>987</v>
      </c>
      <c r="CA49">
        <v>0</v>
      </c>
      <c r="CB49">
        <v>22418</v>
      </c>
      <c r="CC49">
        <v>1560886</v>
      </c>
      <c r="CD49">
        <v>0</v>
      </c>
      <c r="CE49">
        <v>1767439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5295</v>
      </c>
      <c r="CR49">
        <v>5295</v>
      </c>
      <c r="CS49">
        <v>0</v>
      </c>
      <c r="CT49">
        <v>0</v>
      </c>
      <c r="CU49">
        <v>0</v>
      </c>
      <c r="CV49">
        <v>35</v>
      </c>
      <c r="CW49">
        <v>0</v>
      </c>
      <c r="CX49">
        <v>0</v>
      </c>
      <c r="CY49">
        <v>10867</v>
      </c>
      <c r="CZ49">
        <v>6074</v>
      </c>
      <c r="DA49">
        <v>16941</v>
      </c>
      <c r="DB49">
        <v>1790501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320965</v>
      </c>
      <c r="DO49">
        <v>320965</v>
      </c>
      <c r="DP49">
        <v>0</v>
      </c>
      <c r="DQ49">
        <v>0</v>
      </c>
      <c r="DR49">
        <v>1256818</v>
      </c>
      <c r="DS49">
        <v>0</v>
      </c>
      <c r="DT49">
        <v>12</v>
      </c>
      <c r="DU49">
        <v>1256830</v>
      </c>
      <c r="DV49">
        <v>2189</v>
      </c>
      <c r="DW49">
        <v>147667</v>
      </c>
      <c r="DX49">
        <v>0</v>
      </c>
      <c r="DY49">
        <v>41847</v>
      </c>
      <c r="DZ49">
        <v>0</v>
      </c>
      <c r="EA49">
        <v>0</v>
      </c>
      <c r="EB49">
        <v>1448533</v>
      </c>
      <c r="EC49">
        <v>0</v>
      </c>
      <c r="ED49">
        <v>0</v>
      </c>
      <c r="EE49">
        <v>0</v>
      </c>
      <c r="EF49">
        <v>200</v>
      </c>
      <c r="EG49">
        <v>200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15164</v>
      </c>
      <c r="EO49">
        <v>0</v>
      </c>
      <c r="EP49">
        <v>0</v>
      </c>
      <c r="EQ49">
        <v>0</v>
      </c>
      <c r="ER49">
        <v>0</v>
      </c>
      <c r="ES49">
        <v>5639</v>
      </c>
      <c r="ET49">
        <v>20803</v>
      </c>
      <c r="EU49">
        <v>0</v>
      </c>
      <c r="EV49">
        <v>1790501</v>
      </c>
    </row>
    <row r="50" spans="1:152">
      <c r="A50">
        <v>71036</v>
      </c>
      <c r="B50">
        <v>200612</v>
      </c>
      <c r="C50">
        <v>0</v>
      </c>
      <c r="D50">
        <v>-1</v>
      </c>
      <c r="E50">
        <v>-1</v>
      </c>
      <c r="F50">
        <v>0</v>
      </c>
      <c r="G50">
        <v>0</v>
      </c>
      <c r="H50">
        <v>353</v>
      </c>
      <c r="I50">
        <v>15706</v>
      </c>
      <c r="J50">
        <v>-6884</v>
      </c>
      <c r="K50">
        <v>-302</v>
      </c>
      <c r="L50">
        <v>-669</v>
      </c>
      <c r="M50">
        <v>8204</v>
      </c>
      <c r="N50">
        <v>-2191</v>
      </c>
      <c r="O50">
        <v>6013</v>
      </c>
      <c r="P50">
        <v>-10825</v>
      </c>
      <c r="Q50">
        <v>0</v>
      </c>
      <c r="R50">
        <v>-45</v>
      </c>
      <c r="S50">
        <v>0</v>
      </c>
      <c r="T50">
        <v>-10870</v>
      </c>
      <c r="U50">
        <v>23927</v>
      </c>
      <c r="V50">
        <v>0</v>
      </c>
      <c r="W50">
        <v>23927</v>
      </c>
      <c r="X50">
        <v>-7612</v>
      </c>
      <c r="Y50">
        <v>-4839</v>
      </c>
      <c r="Z50">
        <v>-590</v>
      </c>
      <c r="AA50">
        <v>-13041</v>
      </c>
      <c r="AB50">
        <v>0</v>
      </c>
      <c r="AC50">
        <v>0</v>
      </c>
      <c r="AD50">
        <v>232</v>
      </c>
      <c r="AE50">
        <v>0</v>
      </c>
      <c r="AF50">
        <v>0</v>
      </c>
      <c r="AG50">
        <v>232</v>
      </c>
      <c r="AH50">
        <v>-1694</v>
      </c>
      <c r="AI50">
        <v>4566</v>
      </c>
      <c r="AJ50">
        <v>0</v>
      </c>
      <c r="AK50">
        <v>1694</v>
      </c>
      <c r="AL50">
        <v>0</v>
      </c>
      <c r="AM50">
        <v>0</v>
      </c>
      <c r="AN50">
        <v>0</v>
      </c>
      <c r="AO50">
        <v>6260</v>
      </c>
      <c r="AP50">
        <v>-570</v>
      </c>
      <c r="AQ50">
        <v>5690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165</v>
      </c>
      <c r="BM50">
        <v>0</v>
      </c>
      <c r="BN50">
        <v>165</v>
      </c>
      <c r="BO50">
        <v>9661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89539</v>
      </c>
      <c r="BV50">
        <v>89067</v>
      </c>
      <c r="BW50">
        <v>146241</v>
      </c>
      <c r="BX50">
        <v>0</v>
      </c>
      <c r="BY50">
        <v>0</v>
      </c>
      <c r="BZ50">
        <v>234</v>
      </c>
      <c r="CA50">
        <v>0</v>
      </c>
      <c r="CB50">
        <v>26147</v>
      </c>
      <c r="CC50">
        <v>353678</v>
      </c>
      <c r="CD50">
        <v>0</v>
      </c>
      <c r="CE50">
        <v>363339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2282</v>
      </c>
      <c r="CR50">
        <v>2282</v>
      </c>
      <c r="CS50">
        <v>0</v>
      </c>
      <c r="CT50">
        <v>0</v>
      </c>
      <c r="CU50">
        <v>0</v>
      </c>
      <c r="CV50">
        <v>2450</v>
      </c>
      <c r="CW50">
        <v>0</v>
      </c>
      <c r="CX50">
        <v>0</v>
      </c>
      <c r="CY50">
        <v>2297</v>
      </c>
      <c r="CZ50">
        <v>804</v>
      </c>
      <c r="DA50">
        <v>3101</v>
      </c>
      <c r="DB50">
        <v>368887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52316</v>
      </c>
      <c r="DO50">
        <v>52316</v>
      </c>
      <c r="DP50">
        <v>0</v>
      </c>
      <c r="DQ50">
        <v>0</v>
      </c>
      <c r="DR50">
        <v>255908</v>
      </c>
      <c r="DS50">
        <v>0</v>
      </c>
      <c r="DT50">
        <v>7</v>
      </c>
      <c r="DU50">
        <v>255915</v>
      </c>
      <c r="DV50">
        <v>362</v>
      </c>
      <c r="DW50">
        <v>45445</v>
      </c>
      <c r="DX50">
        <v>0</v>
      </c>
      <c r="DY50">
        <v>8417</v>
      </c>
      <c r="DZ50">
        <v>0</v>
      </c>
      <c r="EA50">
        <v>0</v>
      </c>
      <c r="EB50">
        <v>310139</v>
      </c>
      <c r="EC50">
        <v>0</v>
      </c>
      <c r="ED50">
        <v>0</v>
      </c>
      <c r="EE50">
        <v>0</v>
      </c>
      <c r="EF50">
        <v>150</v>
      </c>
      <c r="EG50">
        <v>150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6282</v>
      </c>
      <c r="ET50">
        <v>6282</v>
      </c>
      <c r="EU50">
        <v>0</v>
      </c>
      <c r="EV50">
        <v>368887</v>
      </c>
    </row>
    <row r="51" spans="1:152">
      <c r="A51">
        <v>71044</v>
      </c>
      <c r="B51">
        <v>200612</v>
      </c>
      <c r="C51">
        <v>1260156</v>
      </c>
      <c r="D51">
        <v>0</v>
      </c>
      <c r="E51">
        <v>1260156</v>
      </c>
      <c r="F51">
        <v>93699</v>
      </c>
      <c r="G51">
        <v>5391</v>
      </c>
      <c r="H51">
        <v>21018</v>
      </c>
      <c r="I51">
        <v>474866</v>
      </c>
      <c r="J51">
        <v>-314197</v>
      </c>
      <c r="K51">
        <v>-132</v>
      </c>
      <c r="L51">
        <v>-25805</v>
      </c>
      <c r="M51">
        <v>254840</v>
      </c>
      <c r="N51">
        <v>-29770</v>
      </c>
      <c r="O51">
        <v>225070</v>
      </c>
      <c r="P51">
        <v>-272094</v>
      </c>
      <c r="Q51">
        <v>0</v>
      </c>
      <c r="R51">
        <v>-500</v>
      </c>
      <c r="S51">
        <v>0</v>
      </c>
      <c r="T51">
        <v>-272594</v>
      </c>
      <c r="U51">
        <v>-974600</v>
      </c>
      <c r="V51">
        <v>0</v>
      </c>
      <c r="W51">
        <v>-974600</v>
      </c>
      <c r="X51">
        <v>0</v>
      </c>
      <c r="Y51">
        <v>0</v>
      </c>
      <c r="Z51">
        <v>-3400</v>
      </c>
      <c r="AA51">
        <v>-3400</v>
      </c>
      <c r="AB51">
        <v>0</v>
      </c>
      <c r="AC51">
        <v>0</v>
      </c>
      <c r="AD51">
        <v>-40782</v>
      </c>
      <c r="AE51">
        <v>3813</v>
      </c>
      <c r="AF51">
        <v>0</v>
      </c>
      <c r="AG51">
        <v>-36969</v>
      </c>
      <c r="AH51">
        <v>-32129</v>
      </c>
      <c r="AI51">
        <v>165534</v>
      </c>
      <c r="AJ51">
        <v>0</v>
      </c>
      <c r="AK51">
        <v>36379</v>
      </c>
      <c r="AL51">
        <v>63</v>
      </c>
      <c r="AM51">
        <v>-68</v>
      </c>
      <c r="AN51">
        <v>0</v>
      </c>
      <c r="AO51">
        <v>201908</v>
      </c>
      <c r="AP51">
        <v>-4250</v>
      </c>
      <c r="AQ51">
        <v>197658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587554</v>
      </c>
      <c r="BP51">
        <v>274163</v>
      </c>
      <c r="BQ51">
        <v>0</v>
      </c>
      <c r="BR51">
        <v>146366</v>
      </c>
      <c r="BS51">
        <v>0</v>
      </c>
      <c r="BT51">
        <v>420529</v>
      </c>
      <c r="BU51">
        <v>4566878</v>
      </c>
      <c r="BV51">
        <v>1045733</v>
      </c>
      <c r="BW51">
        <v>6597962</v>
      </c>
      <c r="BX51">
        <v>492771</v>
      </c>
      <c r="BY51">
        <v>1070</v>
      </c>
      <c r="BZ51">
        <v>18263</v>
      </c>
      <c r="CA51">
        <v>0</v>
      </c>
      <c r="CB51">
        <v>780565</v>
      </c>
      <c r="CC51">
        <v>13615990</v>
      </c>
      <c r="CD51">
        <v>0</v>
      </c>
      <c r="CE51">
        <v>14624073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37982</v>
      </c>
      <c r="CL51">
        <v>0</v>
      </c>
      <c r="CM51">
        <v>37982</v>
      </c>
      <c r="CN51">
        <v>0</v>
      </c>
      <c r="CO51">
        <v>54045</v>
      </c>
      <c r="CP51">
        <v>0</v>
      </c>
      <c r="CQ51">
        <v>84010</v>
      </c>
      <c r="CR51">
        <v>176037</v>
      </c>
      <c r="CS51">
        <v>0</v>
      </c>
      <c r="CT51">
        <v>0</v>
      </c>
      <c r="CU51">
        <v>0</v>
      </c>
      <c r="CV51">
        <v>112748</v>
      </c>
      <c r="CW51">
        <v>0</v>
      </c>
      <c r="CX51">
        <v>0</v>
      </c>
      <c r="CY51">
        <v>96358</v>
      </c>
      <c r="CZ51">
        <v>170996</v>
      </c>
      <c r="DA51">
        <v>267354</v>
      </c>
      <c r="DB51">
        <v>15067464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2162504</v>
      </c>
      <c r="DO51">
        <v>2162504</v>
      </c>
      <c r="DP51">
        <v>0</v>
      </c>
      <c r="DQ51">
        <v>0</v>
      </c>
      <c r="DR51">
        <v>5508500</v>
      </c>
      <c r="DS51">
        <v>5772400</v>
      </c>
      <c r="DT51">
        <v>1593700</v>
      </c>
      <c r="DU51">
        <v>12874600</v>
      </c>
      <c r="DV51">
        <v>4000</v>
      </c>
      <c r="DW51">
        <v>0</v>
      </c>
      <c r="DX51">
        <v>0</v>
      </c>
      <c r="DY51">
        <v>3400</v>
      </c>
      <c r="DZ51">
        <v>0</v>
      </c>
      <c r="EA51">
        <v>0</v>
      </c>
      <c r="EB51">
        <v>12882000</v>
      </c>
      <c r="EC51">
        <v>0</v>
      </c>
      <c r="ED51">
        <v>0</v>
      </c>
      <c r="EE51">
        <v>0</v>
      </c>
      <c r="EF51">
        <v>3016</v>
      </c>
      <c r="EG51">
        <v>3016</v>
      </c>
      <c r="EH51">
        <v>0</v>
      </c>
      <c r="EI51">
        <v>1283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9673</v>
      </c>
      <c r="ET51">
        <v>10956</v>
      </c>
      <c r="EU51">
        <v>8988</v>
      </c>
      <c r="EV51">
        <v>15067464</v>
      </c>
    </row>
    <row r="52" spans="1:152">
      <c r="A52">
        <v>71046</v>
      </c>
      <c r="B52">
        <v>200612</v>
      </c>
      <c r="C52">
        <v>1746652</v>
      </c>
      <c r="D52">
        <v>0</v>
      </c>
      <c r="E52">
        <v>1746652</v>
      </c>
      <c r="F52">
        <v>161443</v>
      </c>
      <c r="G52">
        <v>-2505</v>
      </c>
      <c r="H52">
        <v>32248</v>
      </c>
      <c r="I52">
        <v>526661</v>
      </c>
      <c r="J52">
        <v>641859</v>
      </c>
      <c r="K52">
        <v>-15624</v>
      </c>
      <c r="L52">
        <v>-30178</v>
      </c>
      <c r="M52">
        <v>1313904</v>
      </c>
      <c r="N52">
        <v>-167872</v>
      </c>
      <c r="O52">
        <v>1146032</v>
      </c>
      <c r="P52">
        <v>-485314</v>
      </c>
      <c r="Q52">
        <v>0</v>
      </c>
      <c r="R52">
        <v>0</v>
      </c>
      <c r="S52">
        <v>0</v>
      </c>
      <c r="T52">
        <v>-485314</v>
      </c>
      <c r="U52">
        <v>-253754</v>
      </c>
      <c r="V52">
        <v>0</v>
      </c>
      <c r="W52">
        <v>-253754</v>
      </c>
      <c r="X52">
        <v>-2374</v>
      </c>
      <c r="Y52">
        <v>-239922</v>
      </c>
      <c r="Z52">
        <v>0</v>
      </c>
      <c r="AA52">
        <v>-242296</v>
      </c>
      <c r="AB52">
        <v>-1448737</v>
      </c>
      <c r="AC52">
        <v>0</v>
      </c>
      <c r="AD52">
        <v>-83176</v>
      </c>
      <c r="AE52">
        <v>600</v>
      </c>
      <c r="AF52">
        <v>0</v>
      </c>
      <c r="AG52">
        <v>-82576</v>
      </c>
      <c r="AH52">
        <v>-145814</v>
      </c>
      <c r="AI52">
        <v>234193</v>
      </c>
      <c r="AJ52">
        <v>0</v>
      </c>
      <c r="AK52">
        <v>167147</v>
      </c>
      <c r="AL52">
        <v>0</v>
      </c>
      <c r="AM52">
        <v>0</v>
      </c>
      <c r="AN52">
        <v>0</v>
      </c>
      <c r="AO52">
        <v>401340</v>
      </c>
      <c r="AP52">
        <v>-21333</v>
      </c>
      <c r="AQ52">
        <v>380007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1343</v>
      </c>
      <c r="BM52">
        <v>0</v>
      </c>
      <c r="BN52">
        <v>1343</v>
      </c>
      <c r="BO52">
        <v>222396</v>
      </c>
      <c r="BP52">
        <v>924625</v>
      </c>
      <c r="BQ52">
        <v>0</v>
      </c>
      <c r="BR52">
        <v>190951</v>
      </c>
      <c r="BS52">
        <v>0</v>
      </c>
      <c r="BT52">
        <v>1115576</v>
      </c>
      <c r="BU52">
        <v>1928338</v>
      </c>
      <c r="BV52">
        <v>9681489</v>
      </c>
      <c r="BW52">
        <v>6984592</v>
      </c>
      <c r="BX52">
        <v>0</v>
      </c>
      <c r="BY52">
        <v>0</v>
      </c>
      <c r="BZ52">
        <v>50</v>
      </c>
      <c r="CA52">
        <v>78931</v>
      </c>
      <c r="CB52">
        <v>58969</v>
      </c>
      <c r="CC52">
        <v>18732391</v>
      </c>
      <c r="CD52">
        <v>0</v>
      </c>
      <c r="CE52">
        <v>20070363</v>
      </c>
      <c r="CF52">
        <v>9204161</v>
      </c>
      <c r="CG52">
        <v>0</v>
      </c>
      <c r="CH52">
        <v>0</v>
      </c>
      <c r="CI52">
        <v>0</v>
      </c>
      <c r="CJ52">
        <v>0</v>
      </c>
      <c r="CK52">
        <v>18603</v>
      </c>
      <c r="CL52">
        <v>0</v>
      </c>
      <c r="CM52">
        <v>18603</v>
      </c>
      <c r="CN52">
        <v>0</v>
      </c>
      <c r="CO52">
        <v>0</v>
      </c>
      <c r="CP52">
        <v>0</v>
      </c>
      <c r="CQ52">
        <v>26564</v>
      </c>
      <c r="CR52">
        <v>45167</v>
      </c>
      <c r="CS52">
        <v>0</v>
      </c>
      <c r="CT52">
        <v>0</v>
      </c>
      <c r="CU52">
        <v>0</v>
      </c>
      <c r="CV52">
        <v>22</v>
      </c>
      <c r="CW52">
        <v>0</v>
      </c>
      <c r="CX52">
        <v>0</v>
      </c>
      <c r="CY52">
        <v>99566</v>
      </c>
      <c r="CZ52">
        <v>35300</v>
      </c>
      <c r="DA52">
        <v>134866</v>
      </c>
      <c r="DB52">
        <v>29455900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118986</v>
      </c>
      <c r="DK52">
        <v>0</v>
      </c>
      <c r="DL52">
        <v>0</v>
      </c>
      <c r="DM52">
        <v>118986</v>
      </c>
      <c r="DN52">
        <v>3731703</v>
      </c>
      <c r="DO52">
        <v>3850689</v>
      </c>
      <c r="DP52">
        <v>0</v>
      </c>
      <c r="DQ52">
        <v>0</v>
      </c>
      <c r="DR52">
        <v>14242751</v>
      </c>
      <c r="DS52">
        <v>142622</v>
      </c>
      <c r="DT52">
        <v>687667</v>
      </c>
      <c r="DU52">
        <v>15073040</v>
      </c>
      <c r="DV52">
        <v>0</v>
      </c>
      <c r="DW52">
        <v>1106195</v>
      </c>
      <c r="DX52">
        <v>0</v>
      </c>
      <c r="DY52">
        <v>0</v>
      </c>
      <c r="DZ52">
        <v>9187263</v>
      </c>
      <c r="EA52">
        <v>0</v>
      </c>
      <c r="EB52">
        <v>25366498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2770</v>
      </c>
      <c r="EJ52">
        <v>0</v>
      </c>
      <c r="EK52">
        <v>0</v>
      </c>
      <c r="EL52">
        <v>0</v>
      </c>
      <c r="EM52">
        <v>0</v>
      </c>
      <c r="EN52">
        <v>40578</v>
      </c>
      <c r="EO52">
        <v>66066</v>
      </c>
      <c r="EP52">
        <v>0</v>
      </c>
      <c r="EQ52">
        <v>57677</v>
      </c>
      <c r="ER52">
        <v>0</v>
      </c>
      <c r="ES52">
        <v>71622</v>
      </c>
      <c r="ET52">
        <v>238713</v>
      </c>
      <c r="EU52">
        <v>0</v>
      </c>
      <c r="EV52">
        <v>29455900</v>
      </c>
    </row>
    <row r="53" spans="1:152">
      <c r="A53">
        <v>71047</v>
      </c>
      <c r="B53">
        <v>200612</v>
      </c>
      <c r="C53">
        <v>0</v>
      </c>
      <c r="D53">
        <v>-1</v>
      </c>
      <c r="E53">
        <v>-1</v>
      </c>
      <c r="F53">
        <v>0</v>
      </c>
      <c r="G53">
        <v>0</v>
      </c>
      <c r="H53">
        <v>532</v>
      </c>
      <c r="I53">
        <v>12533</v>
      </c>
      <c r="J53">
        <v>-4675</v>
      </c>
      <c r="K53">
        <v>-148</v>
      </c>
      <c r="L53">
        <v>-648</v>
      </c>
      <c r="M53">
        <v>7594</v>
      </c>
      <c r="N53">
        <v>-930</v>
      </c>
      <c r="O53">
        <v>6664</v>
      </c>
      <c r="P53">
        <v>-15671</v>
      </c>
      <c r="Q53">
        <v>0</v>
      </c>
      <c r="R53">
        <v>15</v>
      </c>
      <c r="S53">
        <v>0</v>
      </c>
      <c r="T53">
        <v>-15656</v>
      </c>
      <c r="U53">
        <v>23180</v>
      </c>
      <c r="V53">
        <v>0</v>
      </c>
      <c r="W53">
        <v>23180</v>
      </c>
      <c r="X53">
        <v>-4936</v>
      </c>
      <c r="Y53">
        <v>-2861</v>
      </c>
      <c r="Z53">
        <v>-367</v>
      </c>
      <c r="AA53">
        <v>-8164</v>
      </c>
      <c r="AB53">
        <v>0</v>
      </c>
      <c r="AC53">
        <v>0</v>
      </c>
      <c r="AD53">
        <v>127</v>
      </c>
      <c r="AE53">
        <v>0</v>
      </c>
      <c r="AF53">
        <v>0</v>
      </c>
      <c r="AG53">
        <v>127</v>
      </c>
      <c r="AH53">
        <v>-1899</v>
      </c>
      <c r="AI53">
        <v>4251</v>
      </c>
      <c r="AJ53">
        <v>0</v>
      </c>
      <c r="AK53">
        <v>1899</v>
      </c>
      <c r="AL53">
        <v>0</v>
      </c>
      <c r="AM53">
        <v>0</v>
      </c>
      <c r="AN53">
        <v>0</v>
      </c>
      <c r="AO53">
        <v>6150</v>
      </c>
      <c r="AP53">
        <v>-310</v>
      </c>
      <c r="AQ53">
        <v>5840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165</v>
      </c>
      <c r="BM53">
        <v>0</v>
      </c>
      <c r="BN53">
        <v>165</v>
      </c>
      <c r="BO53">
        <v>14583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79013</v>
      </c>
      <c r="BV53">
        <v>83973</v>
      </c>
      <c r="BW53">
        <v>162105</v>
      </c>
      <c r="BX53">
        <v>0</v>
      </c>
      <c r="BY53">
        <v>0</v>
      </c>
      <c r="BZ53">
        <v>234</v>
      </c>
      <c r="CA53">
        <v>0</v>
      </c>
      <c r="CB53">
        <v>4931</v>
      </c>
      <c r="CC53">
        <v>330256</v>
      </c>
      <c r="CD53">
        <v>0</v>
      </c>
      <c r="CE53">
        <v>344839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1223</v>
      </c>
      <c r="CR53">
        <v>1223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2509</v>
      </c>
      <c r="CZ53">
        <v>1305</v>
      </c>
      <c r="DA53">
        <v>3814</v>
      </c>
      <c r="DB53">
        <v>350041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57280</v>
      </c>
      <c r="DO53">
        <v>57280</v>
      </c>
      <c r="DP53">
        <v>0</v>
      </c>
      <c r="DQ53">
        <v>0</v>
      </c>
      <c r="DR53">
        <v>259214</v>
      </c>
      <c r="DS53">
        <v>0</v>
      </c>
      <c r="DT53">
        <v>2</v>
      </c>
      <c r="DU53">
        <v>259216</v>
      </c>
      <c r="DV53">
        <v>258</v>
      </c>
      <c r="DW53">
        <v>23044</v>
      </c>
      <c r="DX53">
        <v>0</v>
      </c>
      <c r="DY53">
        <v>8226</v>
      </c>
      <c r="DZ53">
        <v>0</v>
      </c>
      <c r="EA53">
        <v>0</v>
      </c>
      <c r="EB53">
        <v>290744</v>
      </c>
      <c r="EC53">
        <v>0</v>
      </c>
      <c r="ED53">
        <v>0</v>
      </c>
      <c r="EE53">
        <v>0</v>
      </c>
      <c r="EF53">
        <v>150</v>
      </c>
      <c r="EG53">
        <v>150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1180</v>
      </c>
      <c r="EO53">
        <v>0</v>
      </c>
      <c r="EP53">
        <v>0</v>
      </c>
      <c r="EQ53">
        <v>0</v>
      </c>
      <c r="ER53">
        <v>0</v>
      </c>
      <c r="ES53">
        <v>687</v>
      </c>
      <c r="ET53">
        <v>1867</v>
      </c>
      <c r="EU53">
        <v>0</v>
      </c>
      <c r="EV53">
        <v>350041</v>
      </c>
    </row>
    <row r="54" spans="1:152">
      <c r="A54">
        <v>71071</v>
      </c>
      <c r="B54">
        <v>200612</v>
      </c>
      <c r="C54">
        <v>1305458</v>
      </c>
      <c r="D54">
        <v>-5772</v>
      </c>
      <c r="E54">
        <v>1299686</v>
      </c>
      <c r="F54">
        <v>1443125</v>
      </c>
      <c r="G54">
        <v>354021</v>
      </c>
      <c r="H54">
        <v>64153</v>
      </c>
      <c r="I54">
        <v>179185</v>
      </c>
      <c r="J54">
        <v>709559</v>
      </c>
      <c r="K54">
        <v>-105452</v>
      </c>
      <c r="L54">
        <v>-17750</v>
      </c>
      <c r="M54">
        <v>2626841</v>
      </c>
      <c r="N54">
        <v>-139257</v>
      </c>
      <c r="O54">
        <v>2487584</v>
      </c>
      <c r="P54">
        <v>-1098501</v>
      </c>
      <c r="Q54">
        <v>3560</v>
      </c>
      <c r="R54">
        <v>-431</v>
      </c>
      <c r="S54">
        <v>0</v>
      </c>
      <c r="T54">
        <v>-1095372</v>
      </c>
      <c r="U54">
        <v>206202</v>
      </c>
      <c r="V54">
        <v>0</v>
      </c>
      <c r="W54">
        <v>206202</v>
      </c>
      <c r="X54">
        <v>0</v>
      </c>
      <c r="Y54">
        <v>-2534979</v>
      </c>
      <c r="Z54">
        <v>-962</v>
      </c>
      <c r="AA54">
        <v>-2535941</v>
      </c>
      <c r="AB54">
        <v>0</v>
      </c>
      <c r="AC54">
        <v>0</v>
      </c>
      <c r="AD54">
        <v>-19240</v>
      </c>
      <c r="AE54">
        <v>0</v>
      </c>
      <c r="AF54">
        <v>0</v>
      </c>
      <c r="AG54">
        <v>-19240</v>
      </c>
      <c r="AH54">
        <v>-772456</v>
      </c>
      <c r="AI54">
        <v>-429537</v>
      </c>
      <c r="AJ54">
        <v>0</v>
      </c>
      <c r="AK54">
        <v>772456</v>
      </c>
      <c r="AL54">
        <v>0</v>
      </c>
      <c r="AM54">
        <v>0</v>
      </c>
      <c r="AN54">
        <v>0</v>
      </c>
      <c r="AO54">
        <v>342919</v>
      </c>
      <c r="AP54">
        <v>0</v>
      </c>
      <c r="AQ54">
        <v>342919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8249</v>
      </c>
      <c r="BL54">
        <v>577</v>
      </c>
      <c r="BM54">
        <v>27450</v>
      </c>
      <c r="BN54">
        <v>28027</v>
      </c>
      <c r="BO54">
        <v>2865000</v>
      </c>
      <c r="BP54">
        <v>28141137</v>
      </c>
      <c r="BQ54">
        <v>270000</v>
      </c>
      <c r="BR54">
        <v>1853626</v>
      </c>
      <c r="BS54">
        <v>0</v>
      </c>
      <c r="BT54">
        <v>30264763</v>
      </c>
      <c r="BU54">
        <v>1096803</v>
      </c>
      <c r="BV54">
        <v>2666500</v>
      </c>
      <c r="BW54">
        <v>9404669</v>
      </c>
      <c r="BX54">
        <v>0</v>
      </c>
      <c r="BY54">
        <v>42885</v>
      </c>
      <c r="BZ54">
        <v>0</v>
      </c>
      <c r="CA54">
        <v>0</v>
      </c>
      <c r="CB54">
        <v>1012940</v>
      </c>
      <c r="CC54">
        <v>14502524</v>
      </c>
      <c r="CD54">
        <v>0</v>
      </c>
      <c r="CE54">
        <v>47632287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99827</v>
      </c>
      <c r="CL54">
        <v>0</v>
      </c>
      <c r="CM54">
        <v>99827</v>
      </c>
      <c r="CN54">
        <v>0</v>
      </c>
      <c r="CO54">
        <v>216550</v>
      </c>
      <c r="CP54">
        <v>31904</v>
      </c>
      <c r="CQ54">
        <v>72643</v>
      </c>
      <c r="CR54">
        <v>420924</v>
      </c>
      <c r="CS54">
        <v>0</v>
      </c>
      <c r="CT54">
        <v>0</v>
      </c>
      <c r="CU54">
        <v>0</v>
      </c>
      <c r="CV54">
        <v>278727</v>
      </c>
      <c r="CW54">
        <v>0</v>
      </c>
      <c r="CX54">
        <v>0</v>
      </c>
      <c r="CY54">
        <v>95740</v>
      </c>
      <c r="CZ54">
        <v>55006</v>
      </c>
      <c r="DA54">
        <v>150746</v>
      </c>
      <c r="DB54">
        <v>48240233</v>
      </c>
      <c r="DC54">
        <v>0</v>
      </c>
      <c r="DD54">
        <v>0</v>
      </c>
      <c r="DE54">
        <v>3530</v>
      </c>
      <c r="DF54">
        <v>0</v>
      </c>
      <c r="DG54">
        <v>0</v>
      </c>
      <c r="DH54">
        <v>0</v>
      </c>
      <c r="DI54">
        <v>3530</v>
      </c>
      <c r="DJ54">
        <v>1570919</v>
      </c>
      <c r="DK54">
        <v>0</v>
      </c>
      <c r="DL54">
        <v>7682864</v>
      </c>
      <c r="DM54">
        <v>9253783</v>
      </c>
      <c r="DN54">
        <v>0</v>
      </c>
      <c r="DO54">
        <v>9257313</v>
      </c>
      <c r="DP54">
        <v>0</v>
      </c>
      <c r="DQ54">
        <v>0</v>
      </c>
      <c r="DR54">
        <v>29867183</v>
      </c>
      <c r="DS54">
        <v>4514301</v>
      </c>
      <c r="DT54">
        <v>1780634</v>
      </c>
      <c r="DU54">
        <v>36162118</v>
      </c>
      <c r="DV54">
        <v>2978</v>
      </c>
      <c r="DW54">
        <v>2535121</v>
      </c>
      <c r="DX54">
        <v>0</v>
      </c>
      <c r="DY54">
        <v>1248</v>
      </c>
      <c r="DZ54">
        <v>0</v>
      </c>
      <c r="EA54">
        <v>0</v>
      </c>
      <c r="EB54">
        <v>38701465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276253</v>
      </c>
      <c r="ET54">
        <v>276253</v>
      </c>
      <c r="EU54">
        <v>5202</v>
      </c>
      <c r="EV54">
        <v>48240233</v>
      </c>
    </row>
    <row r="55" spans="1:152">
      <c r="A55">
        <v>71084</v>
      </c>
      <c r="B55">
        <v>200612</v>
      </c>
      <c r="C55">
        <v>47903</v>
      </c>
      <c r="D55">
        <v>0</v>
      </c>
      <c r="E55">
        <v>47903</v>
      </c>
      <c r="F55">
        <v>0</v>
      </c>
      <c r="G55">
        <v>-652</v>
      </c>
      <c r="H55">
        <v>0</v>
      </c>
      <c r="I55">
        <v>36060</v>
      </c>
      <c r="J55">
        <v>8658</v>
      </c>
      <c r="K55">
        <v>-55</v>
      </c>
      <c r="L55">
        <v>-1900</v>
      </c>
      <c r="M55">
        <v>42111</v>
      </c>
      <c r="N55">
        <v>-4988</v>
      </c>
      <c r="O55">
        <v>37123</v>
      </c>
      <c r="P55">
        <v>-17567</v>
      </c>
      <c r="Q55">
        <v>0</v>
      </c>
      <c r="R55">
        <v>0</v>
      </c>
      <c r="S55">
        <v>0</v>
      </c>
      <c r="T55">
        <v>-17567</v>
      </c>
      <c r="U55">
        <v>-64640</v>
      </c>
      <c r="V55">
        <v>0</v>
      </c>
      <c r="W55">
        <v>-64640</v>
      </c>
      <c r="X55">
        <v>31992</v>
      </c>
      <c r="Y55">
        <v>-25666</v>
      </c>
      <c r="Z55">
        <v>0</v>
      </c>
      <c r="AA55">
        <v>6326</v>
      </c>
      <c r="AB55">
        <v>0</v>
      </c>
      <c r="AC55">
        <v>0</v>
      </c>
      <c r="AD55">
        <v>-1547</v>
      </c>
      <c r="AE55">
        <v>0</v>
      </c>
      <c r="AF55">
        <v>0</v>
      </c>
      <c r="AG55">
        <v>-1547</v>
      </c>
      <c r="AH55">
        <v>-7598</v>
      </c>
      <c r="AI55">
        <v>0</v>
      </c>
      <c r="AJ55">
        <v>0</v>
      </c>
      <c r="AK55">
        <v>7598</v>
      </c>
      <c r="AL55">
        <v>0</v>
      </c>
      <c r="AM55">
        <v>0</v>
      </c>
      <c r="AN55">
        <v>0</v>
      </c>
      <c r="AO55">
        <v>7598</v>
      </c>
      <c r="AP55">
        <v>-714</v>
      </c>
      <c r="AQ55">
        <v>6884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6441</v>
      </c>
      <c r="BS55">
        <v>0</v>
      </c>
      <c r="BT55">
        <v>6441</v>
      </c>
      <c r="BU55">
        <v>7831</v>
      </c>
      <c r="BV55">
        <v>747529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759031</v>
      </c>
      <c r="CD55">
        <v>0</v>
      </c>
      <c r="CE55">
        <v>765472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3967</v>
      </c>
      <c r="CL55">
        <v>0</v>
      </c>
      <c r="CM55">
        <v>3967</v>
      </c>
      <c r="CN55">
        <v>0</v>
      </c>
      <c r="CO55">
        <v>0</v>
      </c>
      <c r="CP55">
        <v>0</v>
      </c>
      <c r="CQ55">
        <v>6</v>
      </c>
      <c r="CR55">
        <v>3973</v>
      </c>
      <c r="CS55">
        <v>0</v>
      </c>
      <c r="CT55">
        <v>0</v>
      </c>
      <c r="CU55">
        <v>0</v>
      </c>
      <c r="CV55">
        <v>3671</v>
      </c>
      <c r="CW55">
        <v>0</v>
      </c>
      <c r="CX55">
        <v>0</v>
      </c>
      <c r="CY55">
        <v>0</v>
      </c>
      <c r="CZ55">
        <v>1210</v>
      </c>
      <c r="DA55">
        <v>1210</v>
      </c>
      <c r="DB55">
        <v>770655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28867</v>
      </c>
      <c r="DM55">
        <v>28867</v>
      </c>
      <c r="DN55">
        <v>66183</v>
      </c>
      <c r="DO55">
        <v>95050</v>
      </c>
      <c r="DP55">
        <v>0</v>
      </c>
      <c r="DQ55">
        <v>0</v>
      </c>
      <c r="DR55">
        <v>224002</v>
      </c>
      <c r="DS55">
        <v>238515</v>
      </c>
      <c r="DT55">
        <v>121686</v>
      </c>
      <c r="DU55">
        <v>584203</v>
      </c>
      <c r="DV55">
        <v>0</v>
      </c>
      <c r="DW55">
        <v>90164</v>
      </c>
      <c r="DX55">
        <v>0</v>
      </c>
      <c r="DY55">
        <v>0</v>
      </c>
      <c r="DZ55">
        <v>0</v>
      </c>
      <c r="EA55">
        <v>0</v>
      </c>
      <c r="EB55">
        <v>674367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443</v>
      </c>
      <c r="ER55">
        <v>0</v>
      </c>
      <c r="ES55">
        <v>795</v>
      </c>
      <c r="ET55">
        <v>1238</v>
      </c>
      <c r="EU55">
        <v>0</v>
      </c>
      <c r="EV55">
        <v>770655</v>
      </c>
    </row>
    <row r="56" spans="1:152">
      <c r="A56">
        <v>71093</v>
      </c>
      <c r="B56">
        <v>200612</v>
      </c>
      <c r="C56">
        <v>453303</v>
      </c>
      <c r="D56">
        <v>0</v>
      </c>
      <c r="E56">
        <v>453303</v>
      </c>
      <c r="F56">
        <v>0</v>
      </c>
      <c r="G56">
        <v>0</v>
      </c>
      <c r="H56">
        <v>0</v>
      </c>
      <c r="I56">
        <v>143874</v>
      </c>
      <c r="J56">
        <v>74100</v>
      </c>
      <c r="K56">
        <v>-335</v>
      </c>
      <c r="L56">
        <v>-11390</v>
      </c>
      <c r="M56">
        <v>206249</v>
      </c>
      <c r="N56">
        <v>-27250</v>
      </c>
      <c r="O56">
        <v>178999</v>
      </c>
      <c r="P56">
        <v>-133557</v>
      </c>
      <c r="Q56">
        <v>0</v>
      </c>
      <c r="R56">
        <v>0</v>
      </c>
      <c r="S56">
        <v>0</v>
      </c>
      <c r="T56">
        <v>-133557</v>
      </c>
      <c r="U56">
        <v>-254883</v>
      </c>
      <c r="V56">
        <v>0</v>
      </c>
      <c r="W56">
        <v>-254883</v>
      </c>
      <c r="X56">
        <v>-29399</v>
      </c>
      <c r="Y56">
        <v>-173530</v>
      </c>
      <c r="Z56">
        <v>0</v>
      </c>
      <c r="AA56">
        <v>-202929</v>
      </c>
      <c r="AB56">
        <v>0</v>
      </c>
      <c r="AC56">
        <v>0</v>
      </c>
      <c r="AD56">
        <v>-10734</v>
      </c>
      <c r="AE56">
        <v>0</v>
      </c>
      <c r="AF56">
        <v>0</v>
      </c>
      <c r="AG56">
        <v>-10734</v>
      </c>
      <c r="AH56">
        <v>-3372</v>
      </c>
      <c r="AI56">
        <v>26827</v>
      </c>
      <c r="AJ56">
        <v>0</v>
      </c>
      <c r="AK56">
        <v>3372</v>
      </c>
      <c r="AL56">
        <v>0</v>
      </c>
      <c r="AM56">
        <v>-26827</v>
      </c>
      <c r="AN56">
        <v>0</v>
      </c>
      <c r="AO56">
        <v>3372</v>
      </c>
      <c r="AP56">
        <v>-497</v>
      </c>
      <c r="AQ56">
        <v>2875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232</v>
      </c>
      <c r="BM56">
        <v>0</v>
      </c>
      <c r="BN56">
        <v>232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1162911</v>
      </c>
      <c r="BV56">
        <v>232757</v>
      </c>
      <c r="BW56">
        <v>2607971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4278883</v>
      </c>
      <c r="CD56">
        <v>0</v>
      </c>
      <c r="CE56">
        <v>4278883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37832</v>
      </c>
      <c r="CL56">
        <v>0</v>
      </c>
      <c r="CM56">
        <v>37832</v>
      </c>
      <c r="CN56">
        <v>0</v>
      </c>
      <c r="CO56">
        <v>0</v>
      </c>
      <c r="CP56">
        <v>0</v>
      </c>
      <c r="CQ56">
        <v>71</v>
      </c>
      <c r="CR56">
        <v>37903</v>
      </c>
      <c r="CS56">
        <v>0</v>
      </c>
      <c r="CT56">
        <v>0</v>
      </c>
      <c r="CU56">
        <v>0</v>
      </c>
      <c r="CV56">
        <v>275244</v>
      </c>
      <c r="CW56">
        <v>0</v>
      </c>
      <c r="CX56">
        <v>0</v>
      </c>
      <c r="CY56">
        <v>30235</v>
      </c>
      <c r="CZ56">
        <v>2666</v>
      </c>
      <c r="DA56">
        <v>32901</v>
      </c>
      <c r="DB56">
        <v>4349919</v>
      </c>
      <c r="DC56">
        <v>3000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64225</v>
      </c>
      <c r="DO56">
        <v>67225</v>
      </c>
      <c r="DP56">
        <v>0</v>
      </c>
      <c r="DQ56">
        <v>227221</v>
      </c>
      <c r="DR56">
        <v>272091</v>
      </c>
      <c r="DS56">
        <v>2465528</v>
      </c>
      <c r="DT56">
        <v>983855</v>
      </c>
      <c r="DU56">
        <v>3721474</v>
      </c>
      <c r="DV56">
        <v>0</v>
      </c>
      <c r="DW56">
        <v>317355</v>
      </c>
      <c r="DX56">
        <v>0</v>
      </c>
      <c r="DY56">
        <v>0</v>
      </c>
      <c r="DZ56">
        <v>0</v>
      </c>
      <c r="EA56">
        <v>0</v>
      </c>
      <c r="EB56">
        <v>4038829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16644</v>
      </c>
      <c r="ET56">
        <v>16644</v>
      </c>
      <c r="EU56">
        <v>0</v>
      </c>
      <c r="EV56">
        <v>4349919</v>
      </c>
    </row>
    <row r="57" spans="1:152">
      <c r="A57">
        <v>71094</v>
      </c>
      <c r="B57">
        <v>200612</v>
      </c>
      <c r="C57">
        <v>216611</v>
      </c>
      <c r="D57">
        <v>0</v>
      </c>
      <c r="E57">
        <v>216611</v>
      </c>
      <c r="F57">
        <v>0</v>
      </c>
      <c r="G57">
        <v>0</v>
      </c>
      <c r="H57">
        <v>0</v>
      </c>
      <c r="I57">
        <v>50220</v>
      </c>
      <c r="J57">
        <v>49229</v>
      </c>
      <c r="K57">
        <v>-223</v>
      </c>
      <c r="L57">
        <v>-4570</v>
      </c>
      <c r="M57">
        <v>94656</v>
      </c>
      <c r="N57">
        <v>-12772</v>
      </c>
      <c r="O57">
        <v>81884</v>
      </c>
      <c r="P57">
        <v>-39992</v>
      </c>
      <c r="Q57">
        <v>0</v>
      </c>
      <c r="R57">
        <v>0</v>
      </c>
      <c r="S57">
        <v>0</v>
      </c>
      <c r="T57">
        <v>-39992</v>
      </c>
      <c r="U57">
        <v>-120701</v>
      </c>
      <c r="V57">
        <v>0</v>
      </c>
      <c r="W57">
        <v>-120701</v>
      </c>
      <c r="X57">
        <v>-13699</v>
      </c>
      <c r="Y57">
        <v>-101383</v>
      </c>
      <c r="Z57">
        <v>0</v>
      </c>
      <c r="AA57">
        <v>-115082</v>
      </c>
      <c r="AB57">
        <v>0</v>
      </c>
      <c r="AC57">
        <v>0</v>
      </c>
      <c r="AD57">
        <v>-6513</v>
      </c>
      <c r="AE57">
        <v>0</v>
      </c>
      <c r="AF57">
        <v>0</v>
      </c>
      <c r="AG57">
        <v>-6513</v>
      </c>
      <c r="AH57">
        <v>-2276</v>
      </c>
      <c r="AI57">
        <v>13931</v>
      </c>
      <c r="AJ57">
        <v>0</v>
      </c>
      <c r="AK57">
        <v>2276</v>
      </c>
      <c r="AL57">
        <v>0</v>
      </c>
      <c r="AM57">
        <v>-13931</v>
      </c>
      <c r="AN57">
        <v>0</v>
      </c>
      <c r="AO57">
        <v>2276</v>
      </c>
      <c r="AP57">
        <v>-383</v>
      </c>
      <c r="AQ57">
        <v>1893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413482</v>
      </c>
      <c r="BV57">
        <v>207424</v>
      </c>
      <c r="BW57">
        <v>872906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1595533</v>
      </c>
      <c r="CD57">
        <v>0</v>
      </c>
      <c r="CE57">
        <v>1595533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17384</v>
      </c>
      <c r="CL57">
        <v>0</v>
      </c>
      <c r="CM57">
        <v>17384</v>
      </c>
      <c r="CN57">
        <v>0</v>
      </c>
      <c r="CO57">
        <v>0</v>
      </c>
      <c r="CP57">
        <v>0</v>
      </c>
      <c r="CQ57">
        <v>393</v>
      </c>
      <c r="CR57">
        <v>17777</v>
      </c>
      <c r="CS57">
        <v>0</v>
      </c>
      <c r="CT57">
        <v>0</v>
      </c>
      <c r="CU57">
        <v>0</v>
      </c>
      <c r="CV57">
        <v>101721</v>
      </c>
      <c r="CW57">
        <v>0</v>
      </c>
      <c r="CX57">
        <v>0</v>
      </c>
      <c r="CY57">
        <v>9981</v>
      </c>
      <c r="CZ57">
        <v>266</v>
      </c>
      <c r="DA57">
        <v>10247</v>
      </c>
      <c r="DB57">
        <v>1623557</v>
      </c>
      <c r="DC57">
        <v>3000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32703</v>
      </c>
      <c r="DO57">
        <v>35703</v>
      </c>
      <c r="DP57">
        <v>0</v>
      </c>
      <c r="DQ57">
        <v>85646</v>
      </c>
      <c r="DR57">
        <v>-364776</v>
      </c>
      <c r="DS57">
        <v>1287296</v>
      </c>
      <c r="DT57">
        <v>372053</v>
      </c>
      <c r="DU57">
        <v>1294573</v>
      </c>
      <c r="DV57">
        <v>0</v>
      </c>
      <c r="DW57">
        <v>198188</v>
      </c>
      <c r="DX57">
        <v>0</v>
      </c>
      <c r="DY57">
        <v>0</v>
      </c>
      <c r="DZ57">
        <v>0</v>
      </c>
      <c r="EA57">
        <v>0</v>
      </c>
      <c r="EB57">
        <v>1492761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9447</v>
      </c>
      <c r="ET57">
        <v>9447</v>
      </c>
      <c r="EU57">
        <v>0</v>
      </c>
      <c r="EV57">
        <v>1623557</v>
      </c>
    </row>
    <row r="58" spans="1:152">
      <c r="A58">
        <v>71097</v>
      </c>
      <c r="B58">
        <v>200612</v>
      </c>
      <c r="C58">
        <v>95766</v>
      </c>
      <c r="D58">
        <v>0</v>
      </c>
      <c r="E58">
        <v>95766</v>
      </c>
      <c r="F58">
        <v>0</v>
      </c>
      <c r="G58">
        <v>0</v>
      </c>
      <c r="H58">
        <v>969</v>
      </c>
      <c r="I58">
        <v>15717</v>
      </c>
      <c r="J58">
        <v>27954</v>
      </c>
      <c r="K58">
        <v>-2</v>
      </c>
      <c r="L58">
        <v>-1873</v>
      </c>
      <c r="M58">
        <v>42765</v>
      </c>
      <c r="N58">
        <v>0</v>
      </c>
      <c r="O58">
        <v>42765</v>
      </c>
      <c r="P58">
        <v>-12489</v>
      </c>
      <c r="Q58">
        <v>0</v>
      </c>
      <c r="R58">
        <v>67</v>
      </c>
      <c r="S58">
        <v>0</v>
      </c>
      <c r="T58">
        <v>-12422</v>
      </c>
      <c r="U58">
        <v>-79200</v>
      </c>
      <c r="V58">
        <v>0</v>
      </c>
      <c r="W58">
        <v>-79200</v>
      </c>
      <c r="X58">
        <v>-19587</v>
      </c>
      <c r="Y58">
        <v>-15145</v>
      </c>
      <c r="Z58">
        <v>0</v>
      </c>
      <c r="AA58">
        <v>-34732</v>
      </c>
      <c r="AB58">
        <v>0</v>
      </c>
      <c r="AC58">
        <v>0</v>
      </c>
      <c r="AD58">
        <v>-6840</v>
      </c>
      <c r="AE58">
        <v>0</v>
      </c>
      <c r="AF58">
        <v>0</v>
      </c>
      <c r="AG58">
        <v>-6840</v>
      </c>
      <c r="AH58">
        <v>-367</v>
      </c>
      <c r="AI58">
        <v>4970</v>
      </c>
      <c r="AJ58">
        <v>0</v>
      </c>
      <c r="AK58">
        <v>367</v>
      </c>
      <c r="AL58">
        <v>0</v>
      </c>
      <c r="AM58">
        <v>-4970</v>
      </c>
      <c r="AN58">
        <v>0</v>
      </c>
      <c r="AO58">
        <v>367</v>
      </c>
      <c r="AP58">
        <v>-6</v>
      </c>
      <c r="AQ58">
        <v>361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12632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7118</v>
      </c>
      <c r="BV58">
        <v>315664</v>
      </c>
      <c r="BW58">
        <v>327138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677631</v>
      </c>
      <c r="CD58">
        <v>0</v>
      </c>
      <c r="CE58">
        <v>690263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20</v>
      </c>
      <c r="CL58">
        <v>0</v>
      </c>
      <c r="CM58">
        <v>20</v>
      </c>
      <c r="CN58">
        <v>0</v>
      </c>
      <c r="CO58">
        <v>0</v>
      </c>
      <c r="CP58">
        <v>0</v>
      </c>
      <c r="CQ58">
        <v>0</v>
      </c>
      <c r="CR58">
        <v>20</v>
      </c>
      <c r="CS58">
        <v>0</v>
      </c>
      <c r="CT58">
        <v>0</v>
      </c>
      <c r="CU58">
        <v>0</v>
      </c>
      <c r="CV58">
        <v>27711</v>
      </c>
      <c r="CW58">
        <v>0</v>
      </c>
      <c r="CX58">
        <v>0</v>
      </c>
      <c r="CY58">
        <v>5731</v>
      </c>
      <c r="CZ58">
        <v>9</v>
      </c>
      <c r="DA58">
        <v>5740</v>
      </c>
      <c r="DB58">
        <v>696023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5279</v>
      </c>
      <c r="DK58">
        <v>0</v>
      </c>
      <c r="DL58">
        <v>0</v>
      </c>
      <c r="DM58">
        <v>5279</v>
      </c>
      <c r="DN58">
        <v>302</v>
      </c>
      <c r="DO58">
        <v>5581</v>
      </c>
      <c r="DP58">
        <v>0</v>
      </c>
      <c r="DQ58">
        <v>27971</v>
      </c>
      <c r="DR58">
        <v>-886937</v>
      </c>
      <c r="DS58">
        <v>1230351</v>
      </c>
      <c r="DT58">
        <v>217413</v>
      </c>
      <c r="DU58">
        <v>560827</v>
      </c>
      <c r="DV58">
        <v>10</v>
      </c>
      <c r="DW58">
        <v>94334</v>
      </c>
      <c r="DX58">
        <v>0</v>
      </c>
      <c r="DY58">
        <v>0</v>
      </c>
      <c r="DZ58">
        <v>0</v>
      </c>
      <c r="EA58">
        <v>0</v>
      </c>
      <c r="EB58">
        <v>655171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2268</v>
      </c>
      <c r="EO58">
        <v>0</v>
      </c>
      <c r="EP58">
        <v>0</v>
      </c>
      <c r="EQ58">
        <v>0</v>
      </c>
      <c r="ER58">
        <v>0</v>
      </c>
      <c r="ES58">
        <v>5032</v>
      </c>
      <c r="ET58">
        <v>7300</v>
      </c>
      <c r="EU58">
        <v>0</v>
      </c>
      <c r="EV58">
        <v>696023</v>
      </c>
    </row>
    <row r="59" spans="1:152">
      <c r="A59">
        <v>70061</v>
      </c>
      <c r="B59">
        <v>200712</v>
      </c>
      <c r="C59">
        <v>712031</v>
      </c>
      <c r="D59">
        <v>0</v>
      </c>
      <c r="E59">
        <v>712031</v>
      </c>
      <c r="F59">
        <v>0</v>
      </c>
      <c r="G59">
        <v>0</v>
      </c>
      <c r="H59">
        <v>-287</v>
      </c>
      <c r="I59">
        <v>539930</v>
      </c>
      <c r="J59">
        <v>52735</v>
      </c>
      <c r="K59">
        <v>-1172</v>
      </c>
      <c r="L59">
        <v>-12710</v>
      </c>
      <c r="M59">
        <v>578496</v>
      </c>
      <c r="N59">
        <v>-74838</v>
      </c>
      <c r="O59">
        <v>503658</v>
      </c>
      <c r="P59">
        <v>-302478</v>
      </c>
      <c r="Q59">
        <v>0</v>
      </c>
      <c r="R59">
        <v>0</v>
      </c>
      <c r="S59">
        <v>0</v>
      </c>
      <c r="T59">
        <v>-302478</v>
      </c>
      <c r="U59">
        <v>-756002</v>
      </c>
      <c r="V59">
        <v>0</v>
      </c>
      <c r="W59">
        <v>-756002</v>
      </c>
      <c r="X59">
        <v>0</v>
      </c>
      <c r="Y59">
        <v>-100527</v>
      </c>
      <c r="Z59">
        <v>0</v>
      </c>
      <c r="AA59">
        <v>-100527</v>
      </c>
      <c r="AB59">
        <v>0</v>
      </c>
      <c r="AC59">
        <v>0</v>
      </c>
      <c r="AD59">
        <v>-16972</v>
      </c>
      <c r="AE59">
        <v>0</v>
      </c>
      <c r="AF59">
        <v>0</v>
      </c>
      <c r="AG59">
        <v>-16972</v>
      </c>
      <c r="AH59">
        <v>-82515</v>
      </c>
      <c r="AI59">
        <v>-42805</v>
      </c>
      <c r="AJ59">
        <v>0</v>
      </c>
      <c r="AK59">
        <v>97077</v>
      </c>
      <c r="AL59">
        <v>0</v>
      </c>
      <c r="AM59">
        <v>0</v>
      </c>
      <c r="AN59">
        <v>0</v>
      </c>
      <c r="AO59">
        <v>54272</v>
      </c>
      <c r="AP59">
        <v>-14562</v>
      </c>
      <c r="AQ59">
        <v>39710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16000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3329379</v>
      </c>
      <c r="BV59">
        <v>9208850</v>
      </c>
      <c r="BW59">
        <v>660660</v>
      </c>
      <c r="BX59">
        <v>0</v>
      </c>
      <c r="BY59">
        <v>0</v>
      </c>
      <c r="BZ59">
        <v>0</v>
      </c>
      <c r="CA59">
        <v>580767</v>
      </c>
      <c r="CB59">
        <v>44983</v>
      </c>
      <c r="CC59">
        <v>13824639</v>
      </c>
      <c r="CD59">
        <v>0</v>
      </c>
      <c r="CE59">
        <v>13840639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13577</v>
      </c>
      <c r="CZ59">
        <v>27331</v>
      </c>
      <c r="DA59">
        <v>40908</v>
      </c>
      <c r="DB59">
        <v>13881547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1557677</v>
      </c>
      <c r="DO59">
        <v>1557677</v>
      </c>
      <c r="DP59">
        <v>0</v>
      </c>
      <c r="DQ59">
        <v>0</v>
      </c>
      <c r="DR59">
        <v>4662312</v>
      </c>
      <c r="DS59">
        <v>3155663</v>
      </c>
      <c r="DT59">
        <v>3190065</v>
      </c>
      <c r="DU59">
        <v>11008040</v>
      </c>
      <c r="DV59">
        <v>0</v>
      </c>
      <c r="DW59">
        <v>1299341</v>
      </c>
      <c r="DX59">
        <v>0</v>
      </c>
      <c r="DY59">
        <v>0</v>
      </c>
      <c r="DZ59">
        <v>0</v>
      </c>
      <c r="EA59">
        <v>0</v>
      </c>
      <c r="EB59">
        <v>12307381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3753</v>
      </c>
      <c r="ER59">
        <v>0</v>
      </c>
      <c r="ES59">
        <v>4282</v>
      </c>
      <c r="ET59">
        <v>8035</v>
      </c>
      <c r="EU59">
        <v>8454</v>
      </c>
      <c r="EV59">
        <v>13881547</v>
      </c>
    </row>
    <row r="60" spans="1:152">
      <c r="A60">
        <v>70099</v>
      </c>
      <c r="B60">
        <v>200712</v>
      </c>
      <c r="C60">
        <v>665</v>
      </c>
      <c r="D60">
        <v>0</v>
      </c>
      <c r="E60">
        <v>665</v>
      </c>
      <c r="F60">
        <v>0</v>
      </c>
      <c r="G60">
        <v>196</v>
      </c>
      <c r="H60">
        <v>1263</v>
      </c>
      <c r="I60">
        <v>104418</v>
      </c>
      <c r="J60">
        <v>-53975</v>
      </c>
      <c r="K60">
        <v>-167</v>
      </c>
      <c r="L60">
        <v>-2996</v>
      </c>
      <c r="M60">
        <v>48739</v>
      </c>
      <c r="N60">
        <v>-5290</v>
      </c>
      <c r="O60">
        <v>43449</v>
      </c>
      <c r="P60">
        <v>-173887</v>
      </c>
      <c r="Q60">
        <v>0</v>
      </c>
      <c r="R60">
        <v>0</v>
      </c>
      <c r="S60">
        <v>0</v>
      </c>
      <c r="T60">
        <v>-173887</v>
      </c>
      <c r="U60">
        <v>204473</v>
      </c>
      <c r="V60">
        <v>0</v>
      </c>
      <c r="W60">
        <v>204473</v>
      </c>
      <c r="X60">
        <v>-93811</v>
      </c>
      <c r="Y60">
        <v>32576</v>
      </c>
      <c r="Z60">
        <v>0</v>
      </c>
      <c r="AA60">
        <v>-61235</v>
      </c>
      <c r="AB60">
        <v>0</v>
      </c>
      <c r="AC60">
        <v>0</v>
      </c>
      <c r="AD60">
        <v>-4481</v>
      </c>
      <c r="AE60">
        <v>0</v>
      </c>
      <c r="AF60">
        <v>0</v>
      </c>
      <c r="AG60">
        <v>-4481</v>
      </c>
      <c r="AH60">
        <v>-8061</v>
      </c>
      <c r="AI60">
        <v>923</v>
      </c>
      <c r="AJ60">
        <v>0</v>
      </c>
      <c r="AK60">
        <v>8984</v>
      </c>
      <c r="AL60">
        <v>0</v>
      </c>
      <c r="AM60">
        <v>0</v>
      </c>
      <c r="AN60">
        <v>0</v>
      </c>
      <c r="AO60">
        <v>9907</v>
      </c>
      <c r="AP60">
        <v>-923</v>
      </c>
      <c r="AQ60">
        <v>8984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43805</v>
      </c>
      <c r="BP60">
        <v>0</v>
      </c>
      <c r="BQ60">
        <v>0</v>
      </c>
      <c r="BR60">
        <v>83</v>
      </c>
      <c r="BS60">
        <v>0</v>
      </c>
      <c r="BT60">
        <v>83</v>
      </c>
      <c r="BU60">
        <v>75675</v>
      </c>
      <c r="BV60">
        <v>1999471</v>
      </c>
      <c r="BW60">
        <v>0</v>
      </c>
      <c r="BX60">
        <v>0</v>
      </c>
      <c r="BY60">
        <v>737</v>
      </c>
      <c r="BZ60">
        <v>15245</v>
      </c>
      <c r="CA60">
        <v>63696</v>
      </c>
      <c r="CB60">
        <v>0</v>
      </c>
      <c r="CC60">
        <v>2154824</v>
      </c>
      <c r="CD60">
        <v>0</v>
      </c>
      <c r="CE60">
        <v>2198712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3171</v>
      </c>
      <c r="CR60">
        <v>3171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28</v>
      </c>
      <c r="CZ60">
        <v>12853</v>
      </c>
      <c r="DA60">
        <v>12881</v>
      </c>
      <c r="DB60">
        <v>2214764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417365</v>
      </c>
      <c r="DO60">
        <v>417365</v>
      </c>
      <c r="DP60">
        <v>0</v>
      </c>
      <c r="DQ60">
        <v>0</v>
      </c>
      <c r="DR60">
        <v>1639169</v>
      </c>
      <c r="DS60">
        <v>291</v>
      </c>
      <c r="DT60">
        <v>5444</v>
      </c>
      <c r="DU60">
        <v>1644904</v>
      </c>
      <c r="DV60">
        <v>0</v>
      </c>
      <c r="DW60">
        <v>144592</v>
      </c>
      <c r="DX60">
        <v>0</v>
      </c>
      <c r="DY60">
        <v>0</v>
      </c>
      <c r="DZ60">
        <v>0</v>
      </c>
      <c r="EA60">
        <v>0</v>
      </c>
      <c r="EB60">
        <v>1789496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841</v>
      </c>
      <c r="EO60">
        <v>0</v>
      </c>
      <c r="EP60">
        <v>0</v>
      </c>
      <c r="EQ60">
        <v>0</v>
      </c>
      <c r="ER60">
        <v>0</v>
      </c>
      <c r="ES60">
        <v>6345</v>
      </c>
      <c r="ET60">
        <v>7186</v>
      </c>
      <c r="EU60">
        <v>717</v>
      </c>
      <c r="EV60">
        <v>2214764</v>
      </c>
    </row>
    <row r="61" spans="1:152">
      <c r="A61">
        <v>70691</v>
      </c>
      <c r="B61">
        <v>200712</v>
      </c>
      <c r="C61">
        <v>539771</v>
      </c>
      <c r="D61">
        <v>0</v>
      </c>
      <c r="E61">
        <v>539771</v>
      </c>
      <c r="F61">
        <v>90832</v>
      </c>
      <c r="G61">
        <v>37343</v>
      </c>
      <c r="H61">
        <v>86295</v>
      </c>
      <c r="I61">
        <v>850015</v>
      </c>
      <c r="J61">
        <v>-193628</v>
      </c>
      <c r="K61">
        <v>-1006</v>
      </c>
      <c r="L61">
        <v>-39478</v>
      </c>
      <c r="M61">
        <v>830373</v>
      </c>
      <c r="N61">
        <v>-80055</v>
      </c>
      <c r="O61">
        <v>750318</v>
      </c>
      <c r="P61">
        <v>-1167366</v>
      </c>
      <c r="Q61">
        <v>994</v>
      </c>
      <c r="R61">
        <v>-365</v>
      </c>
      <c r="S61">
        <v>0</v>
      </c>
      <c r="T61">
        <v>-1166737</v>
      </c>
      <c r="U61">
        <v>2708917</v>
      </c>
      <c r="V61">
        <v>-67</v>
      </c>
      <c r="W61">
        <v>2708850</v>
      </c>
      <c r="X61">
        <v>-475013</v>
      </c>
      <c r="Y61">
        <v>-2360476</v>
      </c>
      <c r="Z61">
        <v>0</v>
      </c>
      <c r="AA61">
        <v>-2835489</v>
      </c>
      <c r="AB61">
        <v>0</v>
      </c>
      <c r="AC61">
        <v>0</v>
      </c>
      <c r="AD61">
        <v>-15729</v>
      </c>
      <c r="AE61">
        <v>0</v>
      </c>
      <c r="AF61">
        <v>0</v>
      </c>
      <c r="AG61">
        <v>-15729</v>
      </c>
      <c r="AH61">
        <v>-151759</v>
      </c>
      <c r="AI61">
        <v>-170775</v>
      </c>
      <c r="AJ61">
        <v>0</v>
      </c>
      <c r="AK61">
        <v>167626</v>
      </c>
      <c r="AL61">
        <v>0</v>
      </c>
      <c r="AM61">
        <v>0</v>
      </c>
      <c r="AN61">
        <v>0</v>
      </c>
      <c r="AO61">
        <v>-3149</v>
      </c>
      <c r="AP61">
        <v>-15867</v>
      </c>
      <c r="AQ61">
        <v>-19016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2391</v>
      </c>
      <c r="BM61">
        <v>24351</v>
      </c>
      <c r="BN61">
        <v>26742</v>
      </c>
      <c r="BO61">
        <v>2127560</v>
      </c>
      <c r="BP61">
        <v>538787</v>
      </c>
      <c r="BQ61">
        <v>0</v>
      </c>
      <c r="BR61">
        <v>150862</v>
      </c>
      <c r="BS61">
        <v>0</v>
      </c>
      <c r="BT61">
        <v>689649</v>
      </c>
      <c r="BU61">
        <v>3508861</v>
      </c>
      <c r="BV61">
        <v>5867601</v>
      </c>
      <c r="BW61">
        <v>14472252</v>
      </c>
      <c r="BX61">
        <v>0</v>
      </c>
      <c r="BY61">
        <v>5026</v>
      </c>
      <c r="BZ61">
        <v>5648</v>
      </c>
      <c r="CA61">
        <v>137730</v>
      </c>
      <c r="CB61">
        <v>73927</v>
      </c>
      <c r="CC61">
        <v>24071045</v>
      </c>
      <c r="CD61">
        <v>0</v>
      </c>
      <c r="CE61">
        <v>26888254</v>
      </c>
      <c r="CF61">
        <v>0</v>
      </c>
      <c r="CG61">
        <v>6328</v>
      </c>
      <c r="CH61">
        <v>0</v>
      </c>
      <c r="CI61">
        <v>0</v>
      </c>
      <c r="CJ61">
        <v>6328</v>
      </c>
      <c r="CK61">
        <v>28741</v>
      </c>
      <c r="CL61">
        <v>0</v>
      </c>
      <c r="CM61">
        <v>28741</v>
      </c>
      <c r="CN61">
        <v>9323</v>
      </c>
      <c r="CO61">
        <v>74128</v>
      </c>
      <c r="CP61">
        <v>0</v>
      </c>
      <c r="CQ61">
        <v>0</v>
      </c>
      <c r="CR61">
        <v>118520</v>
      </c>
      <c r="CS61">
        <v>0</v>
      </c>
      <c r="CT61">
        <v>0</v>
      </c>
      <c r="CU61">
        <v>0</v>
      </c>
      <c r="CV61">
        <v>1270</v>
      </c>
      <c r="CW61">
        <v>104818</v>
      </c>
      <c r="CX61">
        <v>106088</v>
      </c>
      <c r="CY61">
        <v>237019</v>
      </c>
      <c r="CZ61">
        <v>165</v>
      </c>
      <c r="DA61">
        <v>237184</v>
      </c>
      <c r="DB61">
        <v>27376788</v>
      </c>
      <c r="DC61">
        <v>0</v>
      </c>
      <c r="DD61">
        <v>0</v>
      </c>
      <c r="DE61">
        <v>1066</v>
      </c>
      <c r="DF61">
        <v>0</v>
      </c>
      <c r="DG61">
        <v>0</v>
      </c>
      <c r="DH61">
        <v>0</v>
      </c>
      <c r="DI61">
        <v>1066</v>
      </c>
      <c r="DJ61">
        <v>0</v>
      </c>
      <c r="DK61">
        <v>5398140</v>
      </c>
      <c r="DL61">
        <v>8300</v>
      </c>
      <c r="DM61">
        <v>5406440</v>
      </c>
      <c r="DN61">
        <v>-19016</v>
      </c>
      <c r="DO61">
        <v>5388490</v>
      </c>
      <c r="DP61">
        <v>0</v>
      </c>
      <c r="DQ61">
        <v>0</v>
      </c>
      <c r="DR61">
        <v>11729319</v>
      </c>
      <c r="DS61">
        <v>2413073</v>
      </c>
      <c r="DT61">
        <v>3866626</v>
      </c>
      <c r="DU61">
        <v>18009018</v>
      </c>
      <c r="DV61">
        <v>707</v>
      </c>
      <c r="DW61">
        <v>3883236</v>
      </c>
      <c r="DX61">
        <v>0</v>
      </c>
      <c r="DY61">
        <v>0</v>
      </c>
      <c r="DZ61">
        <v>0</v>
      </c>
      <c r="EA61">
        <v>7618</v>
      </c>
      <c r="EB61">
        <v>21900579</v>
      </c>
      <c r="EC61">
        <v>0</v>
      </c>
      <c r="ED61">
        <v>0</v>
      </c>
      <c r="EE61">
        <v>0</v>
      </c>
      <c r="EF61">
        <v>7520</v>
      </c>
      <c r="EG61">
        <v>7520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1790</v>
      </c>
      <c r="EO61">
        <v>0</v>
      </c>
      <c r="EP61">
        <v>0</v>
      </c>
      <c r="EQ61">
        <v>0</v>
      </c>
      <c r="ER61">
        <v>0</v>
      </c>
      <c r="ES61">
        <v>78409</v>
      </c>
      <c r="ET61">
        <v>80199</v>
      </c>
      <c r="EU61">
        <v>0</v>
      </c>
      <c r="EV61">
        <v>27376788</v>
      </c>
    </row>
    <row r="62" spans="1:152">
      <c r="A62">
        <v>70727</v>
      </c>
      <c r="B62">
        <v>200712</v>
      </c>
      <c r="C62">
        <v>474502</v>
      </c>
      <c r="D62">
        <v>-843</v>
      </c>
      <c r="E62">
        <v>473659</v>
      </c>
      <c r="F62">
        <v>22525</v>
      </c>
      <c r="G62">
        <v>0</v>
      </c>
      <c r="H62">
        <v>15748</v>
      </c>
      <c r="I62">
        <v>425984</v>
      </c>
      <c r="J62">
        <v>-633170</v>
      </c>
      <c r="K62">
        <v>-29</v>
      </c>
      <c r="L62">
        <v>-19306</v>
      </c>
      <c r="M62">
        <v>-188248</v>
      </c>
      <c r="N62">
        <v>34869</v>
      </c>
      <c r="O62">
        <v>-153379</v>
      </c>
      <c r="P62">
        <v>-195589</v>
      </c>
      <c r="Q62">
        <v>0</v>
      </c>
      <c r="R62">
        <v>-100</v>
      </c>
      <c r="S62">
        <v>0</v>
      </c>
      <c r="T62">
        <v>-195689</v>
      </c>
      <c r="U62">
        <v>-283800</v>
      </c>
      <c r="V62">
        <v>0</v>
      </c>
      <c r="W62">
        <v>-283800</v>
      </c>
      <c r="X62">
        <v>0</v>
      </c>
      <c r="Y62">
        <v>0</v>
      </c>
      <c r="Z62">
        <v>-1800</v>
      </c>
      <c r="AA62">
        <v>-1800</v>
      </c>
      <c r="AB62">
        <v>0</v>
      </c>
      <c r="AC62">
        <v>0</v>
      </c>
      <c r="AD62">
        <v>-9644</v>
      </c>
      <c r="AE62">
        <v>886</v>
      </c>
      <c r="AF62">
        <v>0</v>
      </c>
      <c r="AG62">
        <v>-8758</v>
      </c>
      <c r="AH62">
        <v>33249</v>
      </c>
      <c r="AI62">
        <v>-136518</v>
      </c>
      <c r="AJ62">
        <v>0</v>
      </c>
      <c r="AK62">
        <v>-40808</v>
      </c>
      <c r="AL62">
        <v>35</v>
      </c>
      <c r="AM62">
        <v>-10</v>
      </c>
      <c r="AN62">
        <v>0</v>
      </c>
      <c r="AO62">
        <v>-177301</v>
      </c>
      <c r="AP62">
        <v>7559</v>
      </c>
      <c r="AQ62">
        <v>-169742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522017</v>
      </c>
      <c r="BP62">
        <v>207668</v>
      </c>
      <c r="BQ62">
        <v>0</v>
      </c>
      <c r="BR62">
        <v>0</v>
      </c>
      <c r="BS62">
        <v>0</v>
      </c>
      <c r="BT62">
        <v>207668</v>
      </c>
      <c r="BU62">
        <v>3295523</v>
      </c>
      <c r="BV62">
        <v>1016387</v>
      </c>
      <c r="BW62">
        <v>4953767</v>
      </c>
      <c r="BX62">
        <v>541397</v>
      </c>
      <c r="BY62">
        <v>1048</v>
      </c>
      <c r="BZ62">
        <v>18403</v>
      </c>
      <c r="CA62">
        <v>0</v>
      </c>
      <c r="CB62">
        <v>0</v>
      </c>
      <c r="CC62">
        <v>9826525</v>
      </c>
      <c r="CD62">
        <v>0</v>
      </c>
      <c r="CE62">
        <v>10556210</v>
      </c>
      <c r="CF62">
        <v>0</v>
      </c>
      <c r="CG62">
        <v>209</v>
      </c>
      <c r="CH62">
        <v>0</v>
      </c>
      <c r="CI62">
        <v>0</v>
      </c>
      <c r="CJ62">
        <v>209</v>
      </c>
      <c r="CK62">
        <v>48118</v>
      </c>
      <c r="CL62">
        <v>0</v>
      </c>
      <c r="CM62">
        <v>48118</v>
      </c>
      <c r="CN62">
        <v>0</v>
      </c>
      <c r="CO62">
        <v>107077</v>
      </c>
      <c r="CP62">
        <v>0</v>
      </c>
      <c r="CQ62">
        <v>16543</v>
      </c>
      <c r="CR62">
        <v>171947</v>
      </c>
      <c r="CS62">
        <v>0</v>
      </c>
      <c r="CT62">
        <v>0</v>
      </c>
      <c r="CU62">
        <v>37133</v>
      </c>
      <c r="CV62">
        <v>155462</v>
      </c>
      <c r="CW62">
        <v>0</v>
      </c>
      <c r="CX62">
        <v>192595</v>
      </c>
      <c r="CY62">
        <v>77382</v>
      </c>
      <c r="CZ62">
        <v>63488</v>
      </c>
      <c r="DA62">
        <v>140870</v>
      </c>
      <c r="DB62">
        <v>11061622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2289463</v>
      </c>
      <c r="DO62">
        <v>2289463</v>
      </c>
      <c r="DP62">
        <v>0</v>
      </c>
      <c r="DQ62">
        <v>0</v>
      </c>
      <c r="DR62">
        <v>4827800</v>
      </c>
      <c r="DS62">
        <v>2765000</v>
      </c>
      <c r="DT62">
        <v>1125300</v>
      </c>
      <c r="DU62">
        <v>8718100</v>
      </c>
      <c r="DV62">
        <v>1300</v>
      </c>
      <c r="DW62">
        <v>0</v>
      </c>
      <c r="DX62">
        <v>0</v>
      </c>
      <c r="DY62">
        <v>2400</v>
      </c>
      <c r="DZ62">
        <v>0</v>
      </c>
      <c r="EA62">
        <v>0</v>
      </c>
      <c r="EB62">
        <v>8721800</v>
      </c>
      <c r="EC62">
        <v>0</v>
      </c>
      <c r="ED62">
        <v>0</v>
      </c>
      <c r="EE62">
        <v>0</v>
      </c>
      <c r="EF62">
        <v>1672</v>
      </c>
      <c r="EG62">
        <v>1672</v>
      </c>
      <c r="EH62">
        <v>0</v>
      </c>
      <c r="EI62">
        <v>18740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23893</v>
      </c>
      <c r="ET62">
        <v>42633</v>
      </c>
      <c r="EU62">
        <v>6054</v>
      </c>
      <c r="EV62">
        <v>11061622</v>
      </c>
    </row>
    <row r="63" spans="1:152">
      <c r="A63">
        <v>70735</v>
      </c>
      <c r="B63">
        <v>200712</v>
      </c>
      <c r="C63">
        <v>201490</v>
      </c>
      <c r="D63">
        <v>0</v>
      </c>
      <c r="E63">
        <v>201490</v>
      </c>
      <c r="F63">
        <v>48653</v>
      </c>
      <c r="G63">
        <v>0</v>
      </c>
      <c r="H63">
        <v>526</v>
      </c>
      <c r="I63">
        <v>125115</v>
      </c>
      <c r="J63">
        <v>186897</v>
      </c>
      <c r="K63">
        <v>0</v>
      </c>
      <c r="L63">
        <v>-5156</v>
      </c>
      <c r="M63">
        <v>356035</v>
      </c>
      <c r="N63">
        <v>-21040</v>
      </c>
      <c r="O63">
        <v>334995</v>
      </c>
      <c r="P63">
        <v>-134357</v>
      </c>
      <c r="Q63">
        <v>0</v>
      </c>
      <c r="R63">
        <v>0</v>
      </c>
      <c r="S63">
        <v>0</v>
      </c>
      <c r="T63">
        <v>-134357</v>
      </c>
      <c r="U63">
        <v>-255498</v>
      </c>
      <c r="V63">
        <v>0</v>
      </c>
      <c r="W63">
        <v>-255498</v>
      </c>
      <c r="X63">
        <v>0</v>
      </c>
      <c r="Y63">
        <v>11550</v>
      </c>
      <c r="Z63">
        <v>0</v>
      </c>
      <c r="AA63">
        <v>11550</v>
      </c>
      <c r="AB63">
        <v>0</v>
      </c>
      <c r="AC63">
        <v>0</v>
      </c>
      <c r="AD63">
        <v>-5436</v>
      </c>
      <c r="AE63">
        <v>0</v>
      </c>
      <c r="AF63">
        <v>0</v>
      </c>
      <c r="AG63">
        <v>-5436</v>
      </c>
      <c r="AH63">
        <v>-93759</v>
      </c>
      <c r="AI63">
        <v>58985</v>
      </c>
      <c r="AJ63">
        <v>0</v>
      </c>
      <c r="AK63">
        <v>100042</v>
      </c>
      <c r="AL63">
        <v>0</v>
      </c>
      <c r="AM63">
        <v>0</v>
      </c>
      <c r="AN63">
        <v>0</v>
      </c>
      <c r="AO63">
        <v>159027</v>
      </c>
      <c r="AP63">
        <v>-6283</v>
      </c>
      <c r="AQ63">
        <v>152744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625</v>
      </c>
      <c r="BL63">
        <v>0</v>
      </c>
      <c r="BM63">
        <v>33800</v>
      </c>
      <c r="BN63">
        <v>33800</v>
      </c>
      <c r="BO63">
        <v>745800</v>
      </c>
      <c r="BP63">
        <v>206336</v>
      </c>
      <c r="BQ63">
        <v>7760</v>
      </c>
      <c r="BR63">
        <v>0</v>
      </c>
      <c r="BS63">
        <v>0</v>
      </c>
      <c r="BT63">
        <v>214096</v>
      </c>
      <c r="BU63">
        <v>1530715</v>
      </c>
      <c r="BV63">
        <v>675349</v>
      </c>
      <c r="BW63">
        <v>2053458</v>
      </c>
      <c r="BX63">
        <v>0</v>
      </c>
      <c r="BY63">
        <v>659</v>
      </c>
      <c r="BZ63">
        <v>0</v>
      </c>
      <c r="CA63">
        <v>58265</v>
      </c>
      <c r="CB63">
        <v>15</v>
      </c>
      <c r="CC63">
        <v>4318461</v>
      </c>
      <c r="CD63">
        <v>0</v>
      </c>
      <c r="CE63">
        <v>5278357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4872</v>
      </c>
      <c r="CL63">
        <v>0</v>
      </c>
      <c r="CM63">
        <v>4872</v>
      </c>
      <c r="CN63">
        <v>0</v>
      </c>
      <c r="CO63">
        <v>0</v>
      </c>
      <c r="CP63">
        <v>0</v>
      </c>
      <c r="CQ63">
        <v>13221</v>
      </c>
      <c r="CR63">
        <v>18093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20788</v>
      </c>
      <c r="CZ63">
        <v>9598</v>
      </c>
      <c r="DA63">
        <v>30386</v>
      </c>
      <c r="DB63">
        <v>5361261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1334339</v>
      </c>
      <c r="DM63">
        <v>1334339</v>
      </c>
      <c r="DN63">
        <v>152744</v>
      </c>
      <c r="DO63">
        <v>1487083</v>
      </c>
      <c r="DP63">
        <v>0</v>
      </c>
      <c r="DQ63">
        <v>0</v>
      </c>
      <c r="DR63">
        <v>1751094</v>
      </c>
      <c r="DS63">
        <v>802432</v>
      </c>
      <c r="DT63">
        <v>851934</v>
      </c>
      <c r="DU63">
        <v>3405460</v>
      </c>
      <c r="DV63">
        <v>50</v>
      </c>
      <c r="DW63">
        <v>436912</v>
      </c>
      <c r="DX63">
        <v>0</v>
      </c>
      <c r="DY63">
        <v>0</v>
      </c>
      <c r="DZ63">
        <v>0</v>
      </c>
      <c r="EA63">
        <v>0</v>
      </c>
      <c r="EB63">
        <v>3842422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5310</v>
      </c>
      <c r="EO63">
        <v>0</v>
      </c>
      <c r="EP63">
        <v>0</v>
      </c>
      <c r="EQ63">
        <v>0</v>
      </c>
      <c r="ER63">
        <v>0</v>
      </c>
      <c r="ES63">
        <v>26446</v>
      </c>
      <c r="ET63">
        <v>31756</v>
      </c>
      <c r="EU63">
        <v>0</v>
      </c>
      <c r="EV63">
        <v>5361261</v>
      </c>
    </row>
    <row r="64" spans="1:152">
      <c r="A64">
        <v>70742</v>
      </c>
      <c r="B64">
        <v>200712</v>
      </c>
      <c r="C64">
        <v>291693</v>
      </c>
      <c r="D64">
        <v>0</v>
      </c>
      <c r="E64">
        <v>291693</v>
      </c>
      <c r="F64">
        <v>33699</v>
      </c>
      <c r="G64">
        <v>-38708</v>
      </c>
      <c r="H64">
        <v>32322</v>
      </c>
      <c r="I64">
        <v>462707</v>
      </c>
      <c r="J64">
        <v>-137940</v>
      </c>
      <c r="K64">
        <v>-724</v>
      </c>
      <c r="L64">
        <v>-10382</v>
      </c>
      <c r="M64">
        <v>340974</v>
      </c>
      <c r="N64">
        <v>-19342</v>
      </c>
      <c r="O64">
        <v>321632</v>
      </c>
      <c r="P64">
        <v>-610723</v>
      </c>
      <c r="Q64">
        <v>0</v>
      </c>
      <c r="R64">
        <v>0</v>
      </c>
      <c r="S64">
        <v>0</v>
      </c>
      <c r="T64">
        <v>-610723</v>
      </c>
      <c r="U64">
        <v>1289468</v>
      </c>
      <c r="V64">
        <v>0</v>
      </c>
      <c r="W64">
        <v>1289468</v>
      </c>
      <c r="X64">
        <v>-2870569</v>
      </c>
      <c r="Y64">
        <v>116367</v>
      </c>
      <c r="Z64">
        <v>0</v>
      </c>
      <c r="AA64">
        <v>-2754202</v>
      </c>
      <c r="AB64">
        <v>-57242</v>
      </c>
      <c r="AC64">
        <v>0</v>
      </c>
      <c r="AD64">
        <v>-10972</v>
      </c>
      <c r="AE64">
        <v>0</v>
      </c>
      <c r="AF64">
        <v>0</v>
      </c>
      <c r="AG64">
        <v>-10972</v>
      </c>
      <c r="AH64">
        <v>-66121</v>
      </c>
      <c r="AI64">
        <v>-1596467</v>
      </c>
      <c r="AJ64">
        <v>0</v>
      </c>
      <c r="AK64">
        <v>77789</v>
      </c>
      <c r="AL64">
        <v>0</v>
      </c>
      <c r="AM64">
        <v>0</v>
      </c>
      <c r="AN64">
        <v>0</v>
      </c>
      <c r="AO64">
        <v>-1518678</v>
      </c>
      <c r="AP64">
        <v>-11668</v>
      </c>
      <c r="AQ64">
        <v>-1530346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426</v>
      </c>
      <c r="BM64">
        <v>0</v>
      </c>
      <c r="BN64">
        <v>426</v>
      </c>
      <c r="BO64">
        <v>1463705</v>
      </c>
      <c r="BP64">
        <v>247451</v>
      </c>
      <c r="BQ64">
        <v>0</v>
      </c>
      <c r="BR64">
        <v>68014</v>
      </c>
      <c r="BS64">
        <v>0</v>
      </c>
      <c r="BT64">
        <v>315465</v>
      </c>
      <c r="BU64">
        <v>2983664</v>
      </c>
      <c r="BV64">
        <v>5327712</v>
      </c>
      <c r="BW64">
        <v>4434344</v>
      </c>
      <c r="BX64">
        <v>0</v>
      </c>
      <c r="BY64">
        <v>0</v>
      </c>
      <c r="BZ64">
        <v>0</v>
      </c>
      <c r="CA64">
        <v>138098</v>
      </c>
      <c r="CB64">
        <v>888</v>
      </c>
      <c r="CC64">
        <v>12884706</v>
      </c>
      <c r="CD64">
        <v>0</v>
      </c>
      <c r="CE64">
        <v>14663876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11587</v>
      </c>
      <c r="CL64">
        <v>0</v>
      </c>
      <c r="CM64">
        <v>11587</v>
      </c>
      <c r="CN64">
        <v>203</v>
      </c>
      <c r="CO64">
        <v>8604</v>
      </c>
      <c r="CP64">
        <v>0</v>
      </c>
      <c r="CQ64">
        <v>65729</v>
      </c>
      <c r="CR64">
        <v>86123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63395</v>
      </c>
      <c r="CZ64">
        <v>38096</v>
      </c>
      <c r="DA64">
        <v>101491</v>
      </c>
      <c r="DB64">
        <v>14851916</v>
      </c>
      <c r="DC64">
        <v>3382120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-1530346</v>
      </c>
      <c r="DO64">
        <v>1851774</v>
      </c>
      <c r="DP64">
        <v>0</v>
      </c>
      <c r="DQ64">
        <v>0</v>
      </c>
      <c r="DR64">
        <v>3551717</v>
      </c>
      <c r="DS64">
        <v>279693</v>
      </c>
      <c r="DT64">
        <v>141783</v>
      </c>
      <c r="DU64">
        <v>3973193</v>
      </c>
      <c r="DV64">
        <v>0</v>
      </c>
      <c r="DW64">
        <v>357363</v>
      </c>
      <c r="DX64">
        <v>0</v>
      </c>
      <c r="DY64">
        <v>0</v>
      </c>
      <c r="DZ64">
        <v>8630042</v>
      </c>
      <c r="EA64">
        <v>0</v>
      </c>
      <c r="EB64">
        <v>12960598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39180</v>
      </c>
      <c r="ET64">
        <v>39180</v>
      </c>
      <c r="EU64">
        <v>364</v>
      </c>
      <c r="EV64">
        <v>14851916</v>
      </c>
    </row>
    <row r="65" spans="1:152">
      <c r="A65">
        <v>70806</v>
      </c>
      <c r="B65">
        <v>200712</v>
      </c>
      <c r="C65">
        <v>280973</v>
      </c>
      <c r="D65">
        <v>0</v>
      </c>
      <c r="E65">
        <v>280973</v>
      </c>
      <c r="F65">
        <v>8337</v>
      </c>
      <c r="G65">
        <v>1484</v>
      </c>
      <c r="H65">
        <v>772</v>
      </c>
      <c r="I65">
        <v>215389</v>
      </c>
      <c r="J65">
        <v>32487</v>
      </c>
      <c r="K65">
        <v>0</v>
      </c>
      <c r="L65">
        <v>-6987</v>
      </c>
      <c r="M65">
        <v>251482</v>
      </c>
      <c r="N65">
        <v>-29963</v>
      </c>
      <c r="O65">
        <v>221519</v>
      </c>
      <c r="P65">
        <v>-180105</v>
      </c>
      <c r="Q65">
        <v>0</v>
      </c>
      <c r="R65">
        <v>-305</v>
      </c>
      <c r="S65">
        <v>0</v>
      </c>
      <c r="T65">
        <v>-180410</v>
      </c>
      <c r="U65">
        <v>-373850</v>
      </c>
      <c r="V65">
        <v>0</v>
      </c>
      <c r="W65">
        <v>-373850</v>
      </c>
      <c r="X65">
        <v>0</v>
      </c>
      <c r="Y65">
        <v>152543</v>
      </c>
      <c r="Z65">
        <v>0</v>
      </c>
      <c r="AA65">
        <v>152543</v>
      </c>
      <c r="AB65">
        <v>0</v>
      </c>
      <c r="AC65">
        <v>0</v>
      </c>
      <c r="AD65">
        <v>-6883</v>
      </c>
      <c r="AE65">
        <v>0</v>
      </c>
      <c r="AF65">
        <v>0</v>
      </c>
      <c r="AG65">
        <v>-6883</v>
      </c>
      <c r="AH65">
        <v>-55839</v>
      </c>
      <c r="AI65">
        <v>38053</v>
      </c>
      <c r="AJ65">
        <v>898</v>
      </c>
      <c r="AK65">
        <v>64573</v>
      </c>
      <c r="AL65">
        <v>0</v>
      </c>
      <c r="AM65">
        <v>0</v>
      </c>
      <c r="AN65">
        <v>0</v>
      </c>
      <c r="AO65">
        <v>103524</v>
      </c>
      <c r="AP65">
        <v>-8734</v>
      </c>
      <c r="AQ65">
        <v>94790</v>
      </c>
      <c r="AR65">
        <v>1595</v>
      </c>
      <c r="AS65">
        <v>0</v>
      </c>
      <c r="AT65">
        <v>0</v>
      </c>
      <c r="AU65">
        <v>0</v>
      </c>
      <c r="AV65">
        <v>1595</v>
      </c>
      <c r="AW65">
        <v>0</v>
      </c>
      <c r="AX65">
        <v>-297</v>
      </c>
      <c r="AY65">
        <v>0</v>
      </c>
      <c r="AZ65">
        <v>0</v>
      </c>
      <c r="BA65">
        <v>0</v>
      </c>
      <c r="BB65">
        <v>-297</v>
      </c>
      <c r="BC65">
        <v>-304</v>
      </c>
      <c r="BD65">
        <v>0</v>
      </c>
      <c r="BE65">
        <v>0</v>
      </c>
      <c r="BF65">
        <v>-96</v>
      </c>
      <c r="BG65">
        <v>0</v>
      </c>
      <c r="BH65">
        <v>-96</v>
      </c>
      <c r="BI65">
        <v>0</v>
      </c>
      <c r="BJ65">
        <v>898</v>
      </c>
      <c r="BK65">
        <v>625</v>
      </c>
      <c r="BL65">
        <v>0</v>
      </c>
      <c r="BM65">
        <v>0</v>
      </c>
      <c r="BN65">
        <v>0</v>
      </c>
      <c r="BO65">
        <v>40727</v>
      </c>
      <c r="BP65">
        <v>41896</v>
      </c>
      <c r="BQ65">
        <v>39750</v>
      </c>
      <c r="BR65">
        <v>40521</v>
      </c>
      <c r="BS65">
        <v>0</v>
      </c>
      <c r="BT65">
        <v>122167</v>
      </c>
      <c r="BU65">
        <v>2425932</v>
      </c>
      <c r="BV65">
        <v>1093659</v>
      </c>
      <c r="BW65">
        <v>3465590</v>
      </c>
      <c r="BX65">
        <v>0</v>
      </c>
      <c r="BY65">
        <v>345</v>
      </c>
      <c r="BZ65">
        <v>0</v>
      </c>
      <c r="CA65">
        <v>71400</v>
      </c>
      <c r="CB65">
        <v>18</v>
      </c>
      <c r="CC65">
        <v>7056944</v>
      </c>
      <c r="CD65">
        <v>0</v>
      </c>
      <c r="CE65">
        <v>7219838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14100</v>
      </c>
      <c r="CL65">
        <v>14423</v>
      </c>
      <c r="CM65">
        <v>28523</v>
      </c>
      <c r="CN65">
        <v>0</v>
      </c>
      <c r="CO65">
        <v>0</v>
      </c>
      <c r="CP65">
        <v>0</v>
      </c>
      <c r="CQ65">
        <v>0</v>
      </c>
      <c r="CR65">
        <v>28523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35389</v>
      </c>
      <c r="CZ65">
        <v>12689</v>
      </c>
      <c r="DA65">
        <v>48078</v>
      </c>
      <c r="DB65">
        <v>7297064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2060176</v>
      </c>
      <c r="DM65">
        <v>2060176</v>
      </c>
      <c r="DN65">
        <v>94790</v>
      </c>
      <c r="DO65">
        <v>2154966</v>
      </c>
      <c r="DP65">
        <v>0</v>
      </c>
      <c r="DQ65">
        <v>0</v>
      </c>
      <c r="DR65">
        <v>2218206</v>
      </c>
      <c r="DS65">
        <v>1381401</v>
      </c>
      <c r="DT65">
        <v>1524109</v>
      </c>
      <c r="DU65">
        <v>5123716</v>
      </c>
      <c r="DV65">
        <v>4496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5128212</v>
      </c>
      <c r="EC65">
        <v>0</v>
      </c>
      <c r="ED65">
        <v>0</v>
      </c>
      <c r="EE65">
        <v>0</v>
      </c>
      <c r="EF65">
        <v>2590</v>
      </c>
      <c r="EG65">
        <v>2590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11296</v>
      </c>
      <c r="ET65">
        <v>11296</v>
      </c>
      <c r="EU65">
        <v>0</v>
      </c>
      <c r="EV65">
        <v>7297064</v>
      </c>
    </row>
    <row r="66" spans="1:152">
      <c r="A66">
        <v>70807</v>
      </c>
      <c r="B66">
        <v>200712</v>
      </c>
      <c r="C66">
        <v>1655426</v>
      </c>
      <c r="D66">
        <v>0</v>
      </c>
      <c r="E66">
        <v>1655426</v>
      </c>
      <c r="F66">
        <v>151409</v>
      </c>
      <c r="G66">
        <v>-3857</v>
      </c>
      <c r="H66">
        <v>22629</v>
      </c>
      <c r="I66">
        <v>906530</v>
      </c>
      <c r="J66">
        <v>-471210</v>
      </c>
      <c r="K66">
        <v>-1017</v>
      </c>
      <c r="L66">
        <v>-61864</v>
      </c>
      <c r="M66">
        <v>542620</v>
      </c>
      <c r="N66">
        <v>-58609</v>
      </c>
      <c r="O66">
        <v>484011</v>
      </c>
      <c r="P66">
        <v>-649010</v>
      </c>
      <c r="Q66">
        <v>0</v>
      </c>
      <c r="R66">
        <v>200</v>
      </c>
      <c r="S66">
        <v>0</v>
      </c>
      <c r="T66">
        <v>-648810</v>
      </c>
      <c r="U66">
        <v>-245004</v>
      </c>
      <c r="V66">
        <v>0</v>
      </c>
      <c r="W66">
        <v>-245004</v>
      </c>
      <c r="X66">
        <v>-702462</v>
      </c>
      <c r="Y66">
        <v>-552801</v>
      </c>
      <c r="Z66">
        <v>-138739</v>
      </c>
      <c r="AA66">
        <v>-1394002</v>
      </c>
      <c r="AB66">
        <v>-495</v>
      </c>
      <c r="AC66">
        <v>0</v>
      </c>
      <c r="AD66">
        <v>-34007</v>
      </c>
      <c r="AE66">
        <v>0</v>
      </c>
      <c r="AF66">
        <v>0</v>
      </c>
      <c r="AG66">
        <v>-34007</v>
      </c>
      <c r="AH66">
        <v>-92440</v>
      </c>
      <c r="AI66">
        <v>-275321</v>
      </c>
      <c r="AJ66">
        <v>0</v>
      </c>
      <c r="AK66">
        <v>103915</v>
      </c>
      <c r="AL66">
        <v>0</v>
      </c>
      <c r="AM66">
        <v>0</v>
      </c>
      <c r="AN66">
        <v>0</v>
      </c>
      <c r="AO66">
        <v>-171406</v>
      </c>
      <c r="AP66">
        <v>-11475</v>
      </c>
      <c r="AQ66">
        <v>-182881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3895</v>
      </c>
      <c r="BL66">
        <v>1484</v>
      </c>
      <c r="BM66">
        <v>0</v>
      </c>
      <c r="BN66">
        <v>1484</v>
      </c>
      <c r="BO66">
        <v>1816582</v>
      </c>
      <c r="BP66">
        <v>2681412</v>
      </c>
      <c r="BQ66">
        <v>258920</v>
      </c>
      <c r="BR66">
        <v>207511</v>
      </c>
      <c r="BS66">
        <v>0</v>
      </c>
      <c r="BT66">
        <v>3147843</v>
      </c>
      <c r="BU66">
        <v>6239913</v>
      </c>
      <c r="BV66">
        <v>4406799</v>
      </c>
      <c r="BW66">
        <v>17361256</v>
      </c>
      <c r="BX66">
        <v>0</v>
      </c>
      <c r="BY66">
        <v>6586</v>
      </c>
      <c r="BZ66">
        <v>100</v>
      </c>
      <c r="CA66">
        <v>250321</v>
      </c>
      <c r="CB66">
        <v>842077</v>
      </c>
      <c r="CC66">
        <v>29107052</v>
      </c>
      <c r="CD66">
        <v>0</v>
      </c>
      <c r="CE66">
        <v>34071477</v>
      </c>
      <c r="CF66">
        <v>20852</v>
      </c>
      <c r="CG66">
        <v>0</v>
      </c>
      <c r="CH66">
        <v>0</v>
      </c>
      <c r="CI66">
        <v>0</v>
      </c>
      <c r="CJ66">
        <v>0</v>
      </c>
      <c r="CK66">
        <v>92136</v>
      </c>
      <c r="CL66">
        <v>0</v>
      </c>
      <c r="CM66">
        <v>92136</v>
      </c>
      <c r="CN66">
        <v>0</v>
      </c>
      <c r="CO66">
        <v>2831</v>
      </c>
      <c r="CP66">
        <v>0</v>
      </c>
      <c r="CQ66">
        <v>60879</v>
      </c>
      <c r="CR66">
        <v>155846</v>
      </c>
      <c r="CS66">
        <v>0</v>
      </c>
      <c r="CT66">
        <v>40369</v>
      </c>
      <c r="CU66">
        <v>0</v>
      </c>
      <c r="CV66">
        <v>0</v>
      </c>
      <c r="CW66">
        <v>0</v>
      </c>
      <c r="CX66">
        <v>40369</v>
      </c>
      <c r="CY66">
        <v>267255</v>
      </c>
      <c r="CZ66">
        <v>33125</v>
      </c>
      <c r="DA66">
        <v>300380</v>
      </c>
      <c r="DB66">
        <v>34594303</v>
      </c>
      <c r="DC66">
        <v>770000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5422254</v>
      </c>
      <c r="DO66">
        <v>6192254</v>
      </c>
      <c r="DP66">
        <v>0</v>
      </c>
      <c r="DQ66">
        <v>0</v>
      </c>
      <c r="DR66">
        <v>11054742</v>
      </c>
      <c r="DS66">
        <v>10869580</v>
      </c>
      <c r="DT66">
        <v>4676974</v>
      </c>
      <c r="DU66">
        <v>26601296</v>
      </c>
      <c r="DV66">
        <v>5800</v>
      </c>
      <c r="DW66">
        <v>1315924</v>
      </c>
      <c r="DX66">
        <v>0</v>
      </c>
      <c r="DY66">
        <v>145736</v>
      </c>
      <c r="DZ66">
        <v>20852</v>
      </c>
      <c r="EA66">
        <v>0</v>
      </c>
      <c r="EB66">
        <v>28089608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235239</v>
      </c>
      <c r="EO66">
        <v>0</v>
      </c>
      <c r="EP66">
        <v>0</v>
      </c>
      <c r="EQ66">
        <v>0</v>
      </c>
      <c r="ER66">
        <v>0</v>
      </c>
      <c r="ES66">
        <v>76566</v>
      </c>
      <c r="ET66">
        <v>311805</v>
      </c>
      <c r="EU66">
        <v>636</v>
      </c>
      <c r="EV66">
        <v>34594303</v>
      </c>
    </row>
    <row r="67" spans="1:152">
      <c r="A67">
        <v>70814</v>
      </c>
      <c r="B67">
        <v>200712</v>
      </c>
      <c r="C67">
        <v>2108550</v>
      </c>
      <c r="D67">
        <v>0</v>
      </c>
      <c r="E67">
        <v>2108550</v>
      </c>
      <c r="F67">
        <v>113235</v>
      </c>
      <c r="G67">
        <v>-4790</v>
      </c>
      <c r="H67">
        <v>251025</v>
      </c>
      <c r="I67">
        <v>1285909</v>
      </c>
      <c r="J67">
        <v>-659792</v>
      </c>
      <c r="K67">
        <v>-315</v>
      </c>
      <c r="L67">
        <v>-34028</v>
      </c>
      <c r="M67">
        <v>951244</v>
      </c>
      <c r="N67">
        <v>1126</v>
      </c>
      <c r="O67">
        <v>952370</v>
      </c>
      <c r="P67">
        <v>-1371577</v>
      </c>
      <c r="Q67">
        <v>0</v>
      </c>
      <c r="R67">
        <v>11229</v>
      </c>
      <c r="S67">
        <v>0</v>
      </c>
      <c r="T67">
        <v>-1360348</v>
      </c>
      <c r="U67">
        <v>-253154</v>
      </c>
      <c r="V67">
        <v>0</v>
      </c>
      <c r="W67">
        <v>-253154</v>
      </c>
      <c r="X67">
        <v>-412869</v>
      </c>
      <c r="Y67">
        <v>0</v>
      </c>
      <c r="Z67">
        <v>0</v>
      </c>
      <c r="AA67">
        <v>-412869</v>
      </c>
      <c r="AB67">
        <v>0</v>
      </c>
      <c r="AC67">
        <v>0</v>
      </c>
      <c r="AD67">
        <v>-42361</v>
      </c>
      <c r="AE67">
        <v>0</v>
      </c>
      <c r="AF67">
        <v>0</v>
      </c>
      <c r="AG67">
        <v>-42361</v>
      </c>
      <c r="AH67">
        <v>-250329</v>
      </c>
      <c r="AI67">
        <v>741859</v>
      </c>
      <c r="AJ67">
        <v>0</v>
      </c>
      <c r="AK67">
        <v>287440</v>
      </c>
      <c r="AL67">
        <v>0</v>
      </c>
      <c r="AM67">
        <v>0</v>
      </c>
      <c r="AN67">
        <v>0</v>
      </c>
      <c r="AO67">
        <v>1029299</v>
      </c>
      <c r="AP67">
        <v>-37111</v>
      </c>
      <c r="AQ67">
        <v>992188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40127</v>
      </c>
      <c r="BL67">
        <v>3766</v>
      </c>
      <c r="BM67">
        <v>0</v>
      </c>
      <c r="BN67">
        <v>3766</v>
      </c>
      <c r="BO67">
        <v>5741333</v>
      </c>
      <c r="BP67">
        <v>1036044</v>
      </c>
      <c r="BQ67">
        <v>0</v>
      </c>
      <c r="BR67">
        <v>62979</v>
      </c>
      <c r="BS67">
        <v>0</v>
      </c>
      <c r="BT67">
        <v>1099023</v>
      </c>
      <c r="BU67">
        <v>2815784</v>
      </c>
      <c r="BV67">
        <v>16141778</v>
      </c>
      <c r="BW67">
        <v>24452794</v>
      </c>
      <c r="BX67">
        <v>0</v>
      </c>
      <c r="BY67">
        <v>3752</v>
      </c>
      <c r="BZ67">
        <v>0</v>
      </c>
      <c r="CA67">
        <v>0</v>
      </c>
      <c r="CB67">
        <v>351427</v>
      </c>
      <c r="CC67">
        <v>43765535</v>
      </c>
      <c r="CD67">
        <v>0</v>
      </c>
      <c r="CE67">
        <v>50605891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133635</v>
      </c>
      <c r="CL67">
        <v>0</v>
      </c>
      <c r="CM67">
        <v>133635</v>
      </c>
      <c r="CN67">
        <v>0</v>
      </c>
      <c r="CO67">
        <v>15251</v>
      </c>
      <c r="CP67">
        <v>0</v>
      </c>
      <c r="CQ67">
        <v>99993</v>
      </c>
      <c r="CR67">
        <v>248879</v>
      </c>
      <c r="CS67">
        <v>0</v>
      </c>
      <c r="CT67">
        <v>0</v>
      </c>
      <c r="CU67">
        <v>174559</v>
      </c>
      <c r="CV67">
        <v>549330</v>
      </c>
      <c r="CW67">
        <v>0</v>
      </c>
      <c r="CX67">
        <v>723889</v>
      </c>
      <c r="CY67">
        <v>647966</v>
      </c>
      <c r="CZ67">
        <v>63071</v>
      </c>
      <c r="DA67">
        <v>711037</v>
      </c>
      <c r="DB67">
        <v>52333589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7524923</v>
      </c>
      <c r="DO67">
        <v>7524923</v>
      </c>
      <c r="DP67">
        <v>0</v>
      </c>
      <c r="DQ67">
        <v>0</v>
      </c>
      <c r="DR67">
        <v>27429730</v>
      </c>
      <c r="DS67">
        <v>11870058</v>
      </c>
      <c r="DT67">
        <v>5366514</v>
      </c>
      <c r="DU67">
        <v>44666302</v>
      </c>
      <c r="DV67">
        <v>5516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44671818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5052</v>
      </c>
      <c r="EO67">
        <v>0</v>
      </c>
      <c r="EP67">
        <v>0</v>
      </c>
      <c r="EQ67">
        <v>0</v>
      </c>
      <c r="ER67">
        <v>0</v>
      </c>
      <c r="ES67">
        <v>121948</v>
      </c>
      <c r="ET67">
        <v>127000</v>
      </c>
      <c r="EU67">
        <v>9848</v>
      </c>
      <c r="EV67">
        <v>52333589</v>
      </c>
    </row>
    <row r="68" spans="1:152">
      <c r="A68">
        <v>70849</v>
      </c>
      <c r="B68">
        <v>200712</v>
      </c>
      <c r="C68">
        <v>582132</v>
      </c>
      <c r="D68">
        <v>-3135</v>
      </c>
      <c r="E68">
        <v>578997</v>
      </c>
      <c r="F68">
        <v>-6415</v>
      </c>
      <c r="G68">
        <v>-20018</v>
      </c>
      <c r="H68">
        <v>58834</v>
      </c>
      <c r="I68">
        <v>437358</v>
      </c>
      <c r="J68">
        <v>287446</v>
      </c>
      <c r="K68">
        <v>-38969</v>
      </c>
      <c r="L68">
        <v>-33965</v>
      </c>
      <c r="M68">
        <v>684271</v>
      </c>
      <c r="N68">
        <v>-93551</v>
      </c>
      <c r="O68">
        <v>590720</v>
      </c>
      <c r="P68">
        <v>-548178</v>
      </c>
      <c r="Q68">
        <v>18259</v>
      </c>
      <c r="R68">
        <v>223</v>
      </c>
      <c r="S68">
        <v>0</v>
      </c>
      <c r="T68">
        <v>-529696</v>
      </c>
      <c r="U68">
        <v>-231174</v>
      </c>
      <c r="V68">
        <v>-4543</v>
      </c>
      <c r="W68">
        <v>-235717</v>
      </c>
      <c r="X68">
        <v>-410249</v>
      </c>
      <c r="Y68">
        <v>0</v>
      </c>
      <c r="Z68">
        <v>-139552</v>
      </c>
      <c r="AA68">
        <v>-549801</v>
      </c>
      <c r="AB68">
        <v>-32469</v>
      </c>
      <c r="AC68">
        <v>0</v>
      </c>
      <c r="AD68">
        <v>-33101</v>
      </c>
      <c r="AE68">
        <v>0</v>
      </c>
      <c r="AF68">
        <v>0</v>
      </c>
      <c r="AG68">
        <v>-33101</v>
      </c>
      <c r="AH68">
        <v>-136929</v>
      </c>
      <c r="AI68">
        <v>-347996</v>
      </c>
      <c r="AJ68">
        <v>-2060</v>
      </c>
      <c r="AK68">
        <v>158505</v>
      </c>
      <c r="AL68">
        <v>0</v>
      </c>
      <c r="AM68">
        <v>0</v>
      </c>
      <c r="AN68">
        <v>0</v>
      </c>
      <c r="AO68">
        <v>-191551</v>
      </c>
      <c r="AP68">
        <v>-21645</v>
      </c>
      <c r="AQ68">
        <v>-213196</v>
      </c>
      <c r="AR68">
        <v>11733</v>
      </c>
      <c r="AS68">
        <v>0</v>
      </c>
      <c r="AT68">
        <v>0</v>
      </c>
      <c r="AU68">
        <v>0</v>
      </c>
      <c r="AV68">
        <v>11733</v>
      </c>
      <c r="AW68">
        <v>147</v>
      </c>
      <c r="AX68">
        <v>-12710</v>
      </c>
      <c r="AY68">
        <v>0</v>
      </c>
      <c r="AZ68">
        <v>-422</v>
      </c>
      <c r="BA68">
        <v>0</v>
      </c>
      <c r="BB68">
        <v>-13132</v>
      </c>
      <c r="BC68">
        <v>-147</v>
      </c>
      <c r="BD68">
        <v>0</v>
      </c>
      <c r="BE68">
        <v>0</v>
      </c>
      <c r="BF68">
        <v>-756</v>
      </c>
      <c r="BG68">
        <v>0</v>
      </c>
      <c r="BH68">
        <v>-756</v>
      </c>
      <c r="BI68">
        <v>95</v>
      </c>
      <c r="BJ68">
        <v>-2060</v>
      </c>
      <c r="BK68">
        <v>0</v>
      </c>
      <c r="BL68">
        <v>825</v>
      </c>
      <c r="BM68">
        <v>40260</v>
      </c>
      <c r="BN68">
        <v>41085</v>
      </c>
      <c r="BO68">
        <v>1814349</v>
      </c>
      <c r="BP68">
        <v>11721653</v>
      </c>
      <c r="BQ68">
        <v>0</v>
      </c>
      <c r="BR68">
        <v>384728</v>
      </c>
      <c r="BS68">
        <v>0</v>
      </c>
      <c r="BT68">
        <v>12106381</v>
      </c>
      <c r="BU68">
        <v>2755805</v>
      </c>
      <c r="BV68">
        <v>4259951</v>
      </c>
      <c r="BW68">
        <v>667578</v>
      </c>
      <c r="BX68">
        <v>0</v>
      </c>
      <c r="BY68">
        <v>566</v>
      </c>
      <c r="BZ68">
        <v>0</v>
      </c>
      <c r="CA68">
        <v>692592</v>
      </c>
      <c r="CB68">
        <v>33417</v>
      </c>
      <c r="CC68">
        <v>8409909</v>
      </c>
      <c r="CD68">
        <v>0</v>
      </c>
      <c r="CE68">
        <v>22330639</v>
      </c>
      <c r="CF68">
        <v>0</v>
      </c>
      <c r="CG68">
        <v>323767</v>
      </c>
      <c r="CH68">
        <v>0</v>
      </c>
      <c r="CI68">
        <v>0</v>
      </c>
      <c r="CJ68">
        <v>323767</v>
      </c>
      <c r="CK68">
        <v>35</v>
      </c>
      <c r="CL68">
        <v>0</v>
      </c>
      <c r="CM68">
        <v>35</v>
      </c>
      <c r="CN68">
        <v>0</v>
      </c>
      <c r="CO68">
        <v>0</v>
      </c>
      <c r="CP68">
        <v>0</v>
      </c>
      <c r="CQ68">
        <v>0</v>
      </c>
      <c r="CR68">
        <v>323802</v>
      </c>
      <c r="CS68">
        <v>0</v>
      </c>
      <c r="CT68">
        <v>10668</v>
      </c>
      <c r="CU68">
        <v>0</v>
      </c>
      <c r="CV68">
        <v>205488</v>
      </c>
      <c r="CW68">
        <v>32895</v>
      </c>
      <c r="CX68">
        <v>249051</v>
      </c>
      <c r="CY68">
        <v>8652</v>
      </c>
      <c r="CZ68">
        <v>22422</v>
      </c>
      <c r="DA68">
        <v>31074</v>
      </c>
      <c r="DB68">
        <v>22975651</v>
      </c>
      <c r="DC68">
        <v>0</v>
      </c>
      <c r="DD68">
        <v>0</v>
      </c>
      <c r="DE68">
        <v>1756</v>
      </c>
      <c r="DF68">
        <v>0</v>
      </c>
      <c r="DG68">
        <v>0</v>
      </c>
      <c r="DH68">
        <v>0</v>
      </c>
      <c r="DI68">
        <v>1756</v>
      </c>
      <c r="DJ68">
        <v>0</v>
      </c>
      <c r="DK68">
        <v>0</v>
      </c>
      <c r="DL68">
        <v>0</v>
      </c>
      <c r="DM68">
        <v>0</v>
      </c>
      <c r="DN68">
        <v>3081907</v>
      </c>
      <c r="DO68">
        <v>3083663</v>
      </c>
      <c r="DP68">
        <v>0</v>
      </c>
      <c r="DQ68">
        <v>0</v>
      </c>
      <c r="DR68">
        <v>13349249</v>
      </c>
      <c r="DS68">
        <v>1637986</v>
      </c>
      <c r="DT68">
        <v>2953773</v>
      </c>
      <c r="DU68">
        <v>17941008</v>
      </c>
      <c r="DV68">
        <v>3604</v>
      </c>
      <c r="DW68">
        <v>0</v>
      </c>
      <c r="DX68">
        <v>0</v>
      </c>
      <c r="DY68">
        <v>227885</v>
      </c>
      <c r="DZ68">
        <v>109759</v>
      </c>
      <c r="EA68">
        <v>0</v>
      </c>
      <c r="EB68">
        <v>18282256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13422</v>
      </c>
      <c r="EJ68">
        <v>0</v>
      </c>
      <c r="EK68">
        <v>0</v>
      </c>
      <c r="EL68">
        <v>0</v>
      </c>
      <c r="EM68">
        <v>0</v>
      </c>
      <c r="EN68">
        <v>904150</v>
      </c>
      <c r="EO68">
        <v>0</v>
      </c>
      <c r="EP68">
        <v>0</v>
      </c>
      <c r="EQ68">
        <v>0</v>
      </c>
      <c r="ER68">
        <v>0</v>
      </c>
      <c r="ES68">
        <v>692160</v>
      </c>
      <c r="ET68">
        <v>1609732</v>
      </c>
      <c r="EU68">
        <v>0</v>
      </c>
      <c r="EV68">
        <v>22975651</v>
      </c>
    </row>
    <row r="69" spans="1:152">
      <c r="A69">
        <v>70857</v>
      </c>
      <c r="B69">
        <v>200712</v>
      </c>
      <c r="C69">
        <v>1883354</v>
      </c>
      <c r="D69">
        <v>0</v>
      </c>
      <c r="E69">
        <v>1883354</v>
      </c>
      <c r="F69">
        <v>108330</v>
      </c>
      <c r="G69">
        <v>23464</v>
      </c>
      <c r="H69">
        <v>99912</v>
      </c>
      <c r="I69">
        <v>1792162</v>
      </c>
      <c r="J69">
        <v>-2979614</v>
      </c>
      <c r="K69">
        <v>-107</v>
      </c>
      <c r="L69">
        <v>-85171</v>
      </c>
      <c r="M69">
        <v>-1041024</v>
      </c>
      <c r="N69">
        <v>163402</v>
      </c>
      <c r="O69">
        <v>-877622</v>
      </c>
      <c r="P69">
        <v>-1012506</v>
      </c>
      <c r="Q69">
        <v>0</v>
      </c>
      <c r="R69">
        <v>-500</v>
      </c>
      <c r="S69">
        <v>0</v>
      </c>
      <c r="T69">
        <v>-1013006</v>
      </c>
      <c r="U69">
        <v>-721500</v>
      </c>
      <c r="V69">
        <v>0</v>
      </c>
      <c r="W69">
        <v>-721500</v>
      </c>
      <c r="X69">
        <v>0</v>
      </c>
      <c r="Y69">
        <v>0</v>
      </c>
      <c r="Z69">
        <v>-4600</v>
      </c>
      <c r="AA69">
        <v>-4600</v>
      </c>
      <c r="AB69">
        <v>0</v>
      </c>
      <c r="AC69">
        <v>0</v>
      </c>
      <c r="AD69">
        <v>-46611</v>
      </c>
      <c r="AE69">
        <v>4302</v>
      </c>
      <c r="AF69">
        <v>0</v>
      </c>
      <c r="AG69">
        <v>-42309</v>
      </c>
      <c r="AH69">
        <v>216489</v>
      </c>
      <c r="AI69">
        <v>-559194</v>
      </c>
      <c r="AJ69">
        <v>0</v>
      </c>
      <c r="AK69">
        <v>-256796</v>
      </c>
      <c r="AL69">
        <v>508</v>
      </c>
      <c r="AM69">
        <v>-3</v>
      </c>
      <c r="AN69">
        <v>0</v>
      </c>
      <c r="AO69">
        <v>-815485</v>
      </c>
      <c r="AP69">
        <v>40307</v>
      </c>
      <c r="AQ69">
        <v>-775178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11</v>
      </c>
      <c r="BM69">
        <v>0</v>
      </c>
      <c r="BN69">
        <v>11</v>
      </c>
      <c r="BO69">
        <v>3893768</v>
      </c>
      <c r="BP69">
        <v>1575876</v>
      </c>
      <c r="BQ69">
        <v>0</v>
      </c>
      <c r="BR69">
        <v>1102070</v>
      </c>
      <c r="BS69">
        <v>32960</v>
      </c>
      <c r="BT69">
        <v>2710906</v>
      </c>
      <c r="BU69">
        <v>13680398</v>
      </c>
      <c r="BV69">
        <v>5218336</v>
      </c>
      <c r="BW69">
        <v>19993548</v>
      </c>
      <c r="BX69">
        <v>2457735</v>
      </c>
      <c r="BY69">
        <v>9993</v>
      </c>
      <c r="BZ69">
        <v>54008</v>
      </c>
      <c r="CA69">
        <v>0</v>
      </c>
      <c r="CB69">
        <v>804174</v>
      </c>
      <c r="CC69">
        <v>42218192</v>
      </c>
      <c r="CD69">
        <v>0</v>
      </c>
      <c r="CE69">
        <v>48822866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221862</v>
      </c>
      <c r="CL69">
        <v>0</v>
      </c>
      <c r="CM69">
        <v>221862</v>
      </c>
      <c r="CN69">
        <v>0</v>
      </c>
      <c r="CO69">
        <v>457784</v>
      </c>
      <c r="CP69">
        <v>34960</v>
      </c>
      <c r="CQ69">
        <v>36059</v>
      </c>
      <c r="CR69">
        <v>750665</v>
      </c>
      <c r="CS69">
        <v>0</v>
      </c>
      <c r="CT69">
        <v>0</v>
      </c>
      <c r="CU69">
        <v>185327</v>
      </c>
      <c r="CV69">
        <v>714581</v>
      </c>
      <c r="CW69">
        <v>0</v>
      </c>
      <c r="CX69">
        <v>899908</v>
      </c>
      <c r="CY69">
        <v>311442</v>
      </c>
      <c r="CZ69">
        <v>298246</v>
      </c>
      <c r="DA69">
        <v>609688</v>
      </c>
      <c r="DB69">
        <v>51083138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12171320</v>
      </c>
      <c r="DO69">
        <v>12171320</v>
      </c>
      <c r="DP69">
        <v>0</v>
      </c>
      <c r="DQ69">
        <v>0</v>
      </c>
      <c r="DR69">
        <v>26288500</v>
      </c>
      <c r="DS69">
        <v>8417300</v>
      </c>
      <c r="DT69">
        <v>3999700</v>
      </c>
      <c r="DU69">
        <v>38705500</v>
      </c>
      <c r="DV69">
        <v>6000</v>
      </c>
      <c r="DW69">
        <v>0</v>
      </c>
      <c r="DX69">
        <v>0</v>
      </c>
      <c r="DY69">
        <v>6300</v>
      </c>
      <c r="DZ69">
        <v>0</v>
      </c>
      <c r="EA69">
        <v>0</v>
      </c>
      <c r="EB69">
        <v>38717800</v>
      </c>
      <c r="EC69">
        <v>0</v>
      </c>
      <c r="ED69">
        <v>0</v>
      </c>
      <c r="EE69">
        <v>0</v>
      </c>
      <c r="EF69">
        <v>18670</v>
      </c>
      <c r="EG69">
        <v>18670</v>
      </c>
      <c r="EH69">
        <v>0</v>
      </c>
      <c r="EI69">
        <v>86406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75926</v>
      </c>
      <c r="ET69">
        <v>162332</v>
      </c>
      <c r="EU69">
        <v>13016</v>
      </c>
      <c r="EV69">
        <v>51083138</v>
      </c>
    </row>
    <row r="70" spans="1:152">
      <c r="A70">
        <v>70858</v>
      </c>
      <c r="B70">
        <v>200712</v>
      </c>
      <c r="C70">
        <v>244237</v>
      </c>
      <c r="D70">
        <v>-548</v>
      </c>
      <c r="E70">
        <v>243689</v>
      </c>
      <c r="F70">
        <v>-4319</v>
      </c>
      <c r="G70">
        <v>0</v>
      </c>
      <c r="H70">
        <v>7396</v>
      </c>
      <c r="I70">
        <v>187266</v>
      </c>
      <c r="J70">
        <v>-339894</v>
      </c>
      <c r="K70">
        <v>-5</v>
      </c>
      <c r="L70">
        <v>-8031</v>
      </c>
      <c r="M70">
        <v>-157587</v>
      </c>
      <c r="N70">
        <v>23744</v>
      </c>
      <c r="O70">
        <v>-133843</v>
      </c>
      <c r="P70">
        <v>-102585</v>
      </c>
      <c r="Q70">
        <v>0</v>
      </c>
      <c r="R70">
        <v>-100</v>
      </c>
      <c r="S70">
        <v>0</v>
      </c>
      <c r="T70">
        <v>-102685</v>
      </c>
      <c r="U70">
        <v>-146400</v>
      </c>
      <c r="V70">
        <v>0</v>
      </c>
      <c r="W70">
        <v>-146400</v>
      </c>
      <c r="X70">
        <v>0</v>
      </c>
      <c r="Y70">
        <v>0</v>
      </c>
      <c r="Z70">
        <v>-1200</v>
      </c>
      <c r="AA70">
        <v>-1200</v>
      </c>
      <c r="AB70">
        <v>0</v>
      </c>
      <c r="AC70">
        <v>0</v>
      </c>
      <c r="AD70">
        <v>-7928</v>
      </c>
      <c r="AE70">
        <v>737</v>
      </c>
      <c r="AF70">
        <v>0</v>
      </c>
      <c r="AG70">
        <v>-7191</v>
      </c>
      <c r="AH70">
        <v>23037</v>
      </c>
      <c r="AI70">
        <v>-124593</v>
      </c>
      <c r="AJ70">
        <v>0</v>
      </c>
      <c r="AK70">
        <v>-27124</v>
      </c>
      <c r="AL70">
        <v>2</v>
      </c>
      <c r="AM70">
        <v>-14</v>
      </c>
      <c r="AN70">
        <v>0</v>
      </c>
      <c r="AO70">
        <v>-151729</v>
      </c>
      <c r="AP70">
        <v>4087</v>
      </c>
      <c r="AQ70">
        <v>-147642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216287</v>
      </c>
      <c r="BP70">
        <v>100513</v>
      </c>
      <c r="BQ70">
        <v>0</v>
      </c>
      <c r="BR70">
        <v>0</v>
      </c>
      <c r="BS70">
        <v>0</v>
      </c>
      <c r="BT70">
        <v>100513</v>
      </c>
      <c r="BU70">
        <v>1433344</v>
      </c>
      <c r="BV70">
        <v>276628</v>
      </c>
      <c r="BW70">
        <v>2152292</v>
      </c>
      <c r="BX70">
        <v>248068</v>
      </c>
      <c r="BY70">
        <v>1771</v>
      </c>
      <c r="BZ70">
        <v>9815</v>
      </c>
      <c r="CA70">
        <v>0</v>
      </c>
      <c r="CB70">
        <v>11623</v>
      </c>
      <c r="CC70">
        <v>4133541</v>
      </c>
      <c r="CD70">
        <v>0</v>
      </c>
      <c r="CE70">
        <v>4450341</v>
      </c>
      <c r="CF70">
        <v>0</v>
      </c>
      <c r="CG70">
        <v>132</v>
      </c>
      <c r="CH70">
        <v>0</v>
      </c>
      <c r="CI70">
        <v>0</v>
      </c>
      <c r="CJ70">
        <v>132</v>
      </c>
      <c r="CK70">
        <v>0</v>
      </c>
      <c r="CL70">
        <v>0</v>
      </c>
      <c r="CM70">
        <v>0</v>
      </c>
      <c r="CN70">
        <v>12505</v>
      </c>
      <c r="CO70">
        <v>47188</v>
      </c>
      <c r="CP70">
        <v>0</v>
      </c>
      <c r="CQ70">
        <v>5027</v>
      </c>
      <c r="CR70">
        <v>64852</v>
      </c>
      <c r="CS70">
        <v>0</v>
      </c>
      <c r="CT70">
        <v>0</v>
      </c>
      <c r="CU70">
        <v>25333</v>
      </c>
      <c r="CV70">
        <v>49182</v>
      </c>
      <c r="CW70">
        <v>0</v>
      </c>
      <c r="CX70">
        <v>74515</v>
      </c>
      <c r="CY70">
        <v>32037</v>
      </c>
      <c r="CZ70">
        <v>62580</v>
      </c>
      <c r="DA70">
        <v>94617</v>
      </c>
      <c r="DB70">
        <v>4684325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730286</v>
      </c>
      <c r="DO70">
        <v>730286</v>
      </c>
      <c r="DP70">
        <v>0</v>
      </c>
      <c r="DQ70">
        <v>0</v>
      </c>
      <c r="DR70">
        <v>2009400</v>
      </c>
      <c r="DS70">
        <v>1333200</v>
      </c>
      <c r="DT70">
        <v>596300</v>
      </c>
      <c r="DU70">
        <v>3938900</v>
      </c>
      <c r="DV70">
        <v>1100</v>
      </c>
      <c r="DW70">
        <v>0</v>
      </c>
      <c r="DX70">
        <v>0</v>
      </c>
      <c r="DY70">
        <v>1700</v>
      </c>
      <c r="DZ70">
        <v>0</v>
      </c>
      <c r="EA70">
        <v>0</v>
      </c>
      <c r="EB70">
        <v>3941700</v>
      </c>
      <c r="EC70">
        <v>0</v>
      </c>
      <c r="ED70">
        <v>0</v>
      </c>
      <c r="EE70">
        <v>0</v>
      </c>
      <c r="EF70">
        <v>763</v>
      </c>
      <c r="EG70">
        <v>763</v>
      </c>
      <c r="EH70">
        <v>0</v>
      </c>
      <c r="EI70">
        <v>4870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3487</v>
      </c>
      <c r="ET70">
        <v>8357</v>
      </c>
      <c r="EU70">
        <v>3219</v>
      </c>
      <c r="EV70">
        <v>4684325</v>
      </c>
    </row>
    <row r="71" spans="1:152">
      <c r="A71">
        <v>70911</v>
      </c>
      <c r="B71">
        <v>200712</v>
      </c>
      <c r="C71">
        <v>164296</v>
      </c>
      <c r="D71">
        <v>0</v>
      </c>
      <c r="E71">
        <v>164296</v>
      </c>
      <c r="F71">
        <v>30526</v>
      </c>
      <c r="G71">
        <v>0</v>
      </c>
      <c r="H71">
        <v>5863</v>
      </c>
      <c r="I71">
        <v>267957</v>
      </c>
      <c r="J71">
        <v>-216642</v>
      </c>
      <c r="K71">
        <v>-19</v>
      </c>
      <c r="L71">
        <v>-8873</v>
      </c>
      <c r="M71">
        <v>78812</v>
      </c>
      <c r="N71">
        <v>-851</v>
      </c>
      <c r="O71">
        <v>77961</v>
      </c>
      <c r="P71">
        <v>-140046</v>
      </c>
      <c r="Q71">
        <v>0</v>
      </c>
      <c r="R71">
        <v>0</v>
      </c>
      <c r="S71">
        <v>0</v>
      </c>
      <c r="T71">
        <v>-140046</v>
      </c>
      <c r="U71">
        <v>-352702</v>
      </c>
      <c r="V71">
        <v>0</v>
      </c>
      <c r="W71">
        <v>-352702</v>
      </c>
      <c r="X71">
        <v>0</v>
      </c>
      <c r="Y71">
        <v>258233</v>
      </c>
      <c r="Z71">
        <v>0</v>
      </c>
      <c r="AA71">
        <v>258233</v>
      </c>
      <c r="AB71">
        <v>0</v>
      </c>
      <c r="AC71">
        <v>0</v>
      </c>
      <c r="AD71">
        <v>-7140</v>
      </c>
      <c r="AE71">
        <v>0</v>
      </c>
      <c r="AF71">
        <v>0</v>
      </c>
      <c r="AG71">
        <v>-7140</v>
      </c>
      <c r="AH71">
        <v>0</v>
      </c>
      <c r="AI71">
        <v>602</v>
      </c>
      <c r="AJ71">
        <v>0</v>
      </c>
      <c r="AK71">
        <v>-146</v>
      </c>
      <c r="AL71">
        <v>0</v>
      </c>
      <c r="AM71">
        <v>0</v>
      </c>
      <c r="AN71">
        <v>0</v>
      </c>
      <c r="AO71">
        <v>456</v>
      </c>
      <c r="AP71">
        <v>0</v>
      </c>
      <c r="AQ71">
        <v>456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465673</v>
      </c>
      <c r="BP71">
        <v>221012</v>
      </c>
      <c r="BQ71">
        <v>0</v>
      </c>
      <c r="BR71">
        <v>0</v>
      </c>
      <c r="BS71">
        <v>0</v>
      </c>
      <c r="BT71">
        <v>221012</v>
      </c>
      <c r="BU71">
        <v>81233</v>
      </c>
      <c r="BV71">
        <v>6958284</v>
      </c>
      <c r="BW71">
        <v>0</v>
      </c>
      <c r="BX71">
        <v>0</v>
      </c>
      <c r="BY71">
        <v>336</v>
      </c>
      <c r="BZ71">
        <v>0</v>
      </c>
      <c r="CA71">
        <v>79322</v>
      </c>
      <c r="CB71">
        <v>0</v>
      </c>
      <c r="CC71">
        <v>7119175</v>
      </c>
      <c r="CD71">
        <v>0</v>
      </c>
      <c r="CE71">
        <v>7805860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13449</v>
      </c>
      <c r="CL71">
        <v>0</v>
      </c>
      <c r="CM71">
        <v>13449</v>
      </c>
      <c r="CN71">
        <v>0</v>
      </c>
      <c r="CO71">
        <v>0</v>
      </c>
      <c r="CP71">
        <v>0</v>
      </c>
      <c r="CQ71">
        <v>12264</v>
      </c>
      <c r="CR71">
        <v>25713</v>
      </c>
      <c r="CS71">
        <v>0</v>
      </c>
      <c r="CT71">
        <v>23085</v>
      </c>
      <c r="CU71">
        <v>0</v>
      </c>
      <c r="CV71">
        <v>0</v>
      </c>
      <c r="CW71">
        <v>0</v>
      </c>
      <c r="CX71">
        <v>23085</v>
      </c>
      <c r="CY71">
        <v>12</v>
      </c>
      <c r="CZ71">
        <v>9081</v>
      </c>
      <c r="DA71">
        <v>9093</v>
      </c>
      <c r="DB71">
        <v>7863751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197373</v>
      </c>
      <c r="DK71">
        <v>0</v>
      </c>
      <c r="DL71">
        <v>0</v>
      </c>
      <c r="DM71">
        <v>197373</v>
      </c>
      <c r="DN71">
        <v>1097696</v>
      </c>
      <c r="DO71">
        <v>1295069</v>
      </c>
      <c r="DP71">
        <v>0</v>
      </c>
      <c r="DQ71">
        <v>0</v>
      </c>
      <c r="DR71">
        <v>4005781</v>
      </c>
      <c r="DS71">
        <v>700676</v>
      </c>
      <c r="DT71">
        <v>1716080</v>
      </c>
      <c r="DU71">
        <v>6422537</v>
      </c>
      <c r="DV71">
        <v>0</v>
      </c>
      <c r="DW71">
        <v>129659</v>
      </c>
      <c r="DX71">
        <v>0</v>
      </c>
      <c r="DY71">
        <v>0</v>
      </c>
      <c r="DZ71">
        <v>0</v>
      </c>
      <c r="EA71">
        <v>0</v>
      </c>
      <c r="EB71">
        <v>6552196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16486</v>
      </c>
      <c r="ET71">
        <v>16486</v>
      </c>
      <c r="EU71">
        <v>0</v>
      </c>
      <c r="EV71">
        <v>7863751</v>
      </c>
    </row>
    <row r="72" spans="1:152">
      <c r="A72">
        <v>70912</v>
      </c>
      <c r="B72">
        <v>200712</v>
      </c>
      <c r="C72">
        <v>0</v>
      </c>
      <c r="D72">
        <v>-35</v>
      </c>
      <c r="E72">
        <v>-35</v>
      </c>
      <c r="F72">
        <v>12046</v>
      </c>
      <c r="G72">
        <v>-44630</v>
      </c>
      <c r="H72">
        <v>33391</v>
      </c>
      <c r="I72">
        <v>725847</v>
      </c>
      <c r="J72">
        <v>-1004846</v>
      </c>
      <c r="K72">
        <v>-89972</v>
      </c>
      <c r="L72">
        <v>-39624</v>
      </c>
      <c r="M72">
        <v>-407788</v>
      </c>
      <c r="N72">
        <v>26398</v>
      </c>
      <c r="O72">
        <v>-381390</v>
      </c>
      <c r="P72">
        <v>-663006</v>
      </c>
      <c r="Q72">
        <v>0</v>
      </c>
      <c r="R72">
        <v>4614</v>
      </c>
      <c r="S72">
        <v>0</v>
      </c>
      <c r="T72">
        <v>-658392</v>
      </c>
      <c r="U72">
        <v>1558192</v>
      </c>
      <c r="V72">
        <v>0</v>
      </c>
      <c r="W72">
        <v>1558192</v>
      </c>
      <c r="X72">
        <v>-334062</v>
      </c>
      <c r="Y72">
        <v>143653</v>
      </c>
      <c r="Z72">
        <v>-27214</v>
      </c>
      <c r="AA72">
        <v>-217623</v>
      </c>
      <c r="AB72">
        <v>0</v>
      </c>
      <c r="AC72">
        <v>0</v>
      </c>
      <c r="AD72">
        <v>-31390</v>
      </c>
      <c r="AE72">
        <v>0</v>
      </c>
      <c r="AF72">
        <v>0</v>
      </c>
      <c r="AG72">
        <v>-31390</v>
      </c>
      <c r="AH72">
        <v>112866</v>
      </c>
      <c r="AI72">
        <v>382228</v>
      </c>
      <c r="AJ72">
        <v>0</v>
      </c>
      <c r="AK72">
        <v>-112866</v>
      </c>
      <c r="AL72">
        <v>0</v>
      </c>
      <c r="AM72">
        <v>0</v>
      </c>
      <c r="AN72">
        <v>0</v>
      </c>
      <c r="AO72">
        <v>269362</v>
      </c>
      <c r="AP72">
        <v>10103</v>
      </c>
      <c r="AQ72">
        <v>279465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3479</v>
      </c>
      <c r="BM72">
        <v>0</v>
      </c>
      <c r="BN72">
        <v>3479</v>
      </c>
      <c r="BO72">
        <v>1859355</v>
      </c>
      <c r="BP72">
        <v>268717</v>
      </c>
      <c r="BQ72">
        <v>0</v>
      </c>
      <c r="BR72">
        <v>7416935</v>
      </c>
      <c r="BS72">
        <v>0</v>
      </c>
      <c r="BT72">
        <v>7685652</v>
      </c>
      <c r="BU72">
        <v>556554</v>
      </c>
      <c r="BV72">
        <v>371763</v>
      </c>
      <c r="BW72">
        <v>8356384</v>
      </c>
      <c r="BX72">
        <v>0</v>
      </c>
      <c r="BY72">
        <v>7329</v>
      </c>
      <c r="BZ72">
        <v>11080</v>
      </c>
      <c r="CA72">
        <v>0</v>
      </c>
      <c r="CB72">
        <v>594333</v>
      </c>
      <c r="CC72">
        <v>9897443</v>
      </c>
      <c r="CD72">
        <v>0</v>
      </c>
      <c r="CE72">
        <v>19442450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53650</v>
      </c>
      <c r="CR72">
        <v>53650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215605</v>
      </c>
      <c r="CZ72">
        <v>60274</v>
      </c>
      <c r="DA72">
        <v>275879</v>
      </c>
      <c r="DB72">
        <v>19775458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3027768</v>
      </c>
      <c r="DO72">
        <v>3027768</v>
      </c>
      <c r="DP72">
        <v>0</v>
      </c>
      <c r="DQ72">
        <v>0</v>
      </c>
      <c r="DR72">
        <v>14337999</v>
      </c>
      <c r="DS72">
        <v>0</v>
      </c>
      <c r="DT72">
        <v>1018</v>
      </c>
      <c r="DU72">
        <v>14339017</v>
      </c>
      <c r="DV72">
        <v>7383</v>
      </c>
      <c r="DW72">
        <v>1664275</v>
      </c>
      <c r="DX72">
        <v>0</v>
      </c>
      <c r="DY72">
        <v>533039</v>
      </c>
      <c r="DZ72">
        <v>0</v>
      </c>
      <c r="EA72">
        <v>0</v>
      </c>
      <c r="EB72">
        <v>16543714</v>
      </c>
      <c r="EC72">
        <v>0</v>
      </c>
      <c r="ED72">
        <v>0</v>
      </c>
      <c r="EE72">
        <v>0</v>
      </c>
      <c r="EF72">
        <v>600</v>
      </c>
      <c r="EG72">
        <v>600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21795</v>
      </c>
      <c r="EO72">
        <v>0</v>
      </c>
      <c r="EP72">
        <v>0</v>
      </c>
      <c r="EQ72">
        <v>0</v>
      </c>
      <c r="ER72">
        <v>0</v>
      </c>
      <c r="ES72">
        <v>181580</v>
      </c>
      <c r="ET72">
        <v>203375</v>
      </c>
      <c r="EU72">
        <v>1</v>
      </c>
      <c r="EV72">
        <v>19775458</v>
      </c>
    </row>
    <row r="73" spans="1:152">
      <c r="A73">
        <v>70913</v>
      </c>
      <c r="B73">
        <v>200712</v>
      </c>
      <c r="C73">
        <v>230684</v>
      </c>
      <c r="D73">
        <v>-493</v>
      </c>
      <c r="E73">
        <v>230191</v>
      </c>
      <c r="F73">
        <v>18604</v>
      </c>
      <c r="G73">
        <v>0</v>
      </c>
      <c r="H73">
        <v>15596</v>
      </c>
      <c r="I73">
        <v>343636</v>
      </c>
      <c r="J73">
        <v>-472542</v>
      </c>
      <c r="K73">
        <v>2</v>
      </c>
      <c r="L73">
        <v>-16458</v>
      </c>
      <c r="M73">
        <v>-111162</v>
      </c>
      <c r="N73">
        <v>22863</v>
      </c>
      <c r="O73">
        <v>-88299</v>
      </c>
      <c r="P73">
        <v>-165283</v>
      </c>
      <c r="Q73">
        <v>0</v>
      </c>
      <c r="R73">
        <v>0</v>
      </c>
      <c r="S73">
        <v>0</v>
      </c>
      <c r="T73">
        <v>-165283</v>
      </c>
      <c r="U73">
        <v>-130800</v>
      </c>
      <c r="V73">
        <v>0</v>
      </c>
      <c r="W73">
        <v>-130800</v>
      </c>
      <c r="X73">
        <v>0</v>
      </c>
      <c r="Y73">
        <v>0</v>
      </c>
      <c r="Z73">
        <v>-800</v>
      </c>
      <c r="AA73">
        <v>-800</v>
      </c>
      <c r="AB73">
        <v>0</v>
      </c>
      <c r="AC73">
        <v>0</v>
      </c>
      <c r="AD73">
        <v>-5755</v>
      </c>
      <c r="AE73">
        <v>529</v>
      </c>
      <c r="AF73">
        <v>0</v>
      </c>
      <c r="AG73">
        <v>-5226</v>
      </c>
      <c r="AH73">
        <v>20234</v>
      </c>
      <c r="AI73">
        <v>-139983</v>
      </c>
      <c r="AJ73">
        <v>0</v>
      </c>
      <c r="AK73">
        <v>-25473</v>
      </c>
      <c r="AL73">
        <v>4</v>
      </c>
      <c r="AM73">
        <v>-29</v>
      </c>
      <c r="AN73">
        <v>0</v>
      </c>
      <c r="AO73">
        <v>-165481</v>
      </c>
      <c r="AP73">
        <v>5239</v>
      </c>
      <c r="AQ73">
        <v>-160242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493660</v>
      </c>
      <c r="BP73">
        <v>211841</v>
      </c>
      <c r="BQ73">
        <v>0</v>
      </c>
      <c r="BR73">
        <v>0</v>
      </c>
      <c r="BS73">
        <v>0</v>
      </c>
      <c r="BT73">
        <v>211841</v>
      </c>
      <c r="BU73">
        <v>2947805</v>
      </c>
      <c r="BV73">
        <v>621657</v>
      </c>
      <c r="BW73">
        <v>3951506</v>
      </c>
      <c r="BX73">
        <v>436181</v>
      </c>
      <c r="BY73">
        <v>2256</v>
      </c>
      <c r="BZ73">
        <v>14092</v>
      </c>
      <c r="CA73">
        <v>0</v>
      </c>
      <c r="CB73">
        <v>86175</v>
      </c>
      <c r="CC73">
        <v>8059672</v>
      </c>
      <c r="CD73">
        <v>0</v>
      </c>
      <c r="CE73">
        <v>8765173</v>
      </c>
      <c r="CF73">
        <v>0</v>
      </c>
      <c r="CG73">
        <v>117</v>
      </c>
      <c r="CH73">
        <v>0</v>
      </c>
      <c r="CI73">
        <v>0</v>
      </c>
      <c r="CJ73">
        <v>117</v>
      </c>
      <c r="CK73">
        <v>25971</v>
      </c>
      <c r="CL73">
        <v>0</v>
      </c>
      <c r="CM73">
        <v>25971</v>
      </c>
      <c r="CN73">
        <v>0</v>
      </c>
      <c r="CO73">
        <v>63057</v>
      </c>
      <c r="CP73">
        <v>0</v>
      </c>
      <c r="CQ73">
        <v>11799</v>
      </c>
      <c r="CR73">
        <v>100944</v>
      </c>
      <c r="CS73">
        <v>0</v>
      </c>
      <c r="CT73">
        <v>0</v>
      </c>
      <c r="CU73">
        <v>24874</v>
      </c>
      <c r="CV73">
        <v>89920</v>
      </c>
      <c r="CW73">
        <v>0</v>
      </c>
      <c r="CX73">
        <v>114794</v>
      </c>
      <c r="CY73">
        <v>61684</v>
      </c>
      <c r="CZ73">
        <v>64939</v>
      </c>
      <c r="DA73">
        <v>126623</v>
      </c>
      <c r="DB73">
        <v>9107534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2005162</v>
      </c>
      <c r="DO73">
        <v>2005162</v>
      </c>
      <c r="DP73">
        <v>0</v>
      </c>
      <c r="DQ73">
        <v>0</v>
      </c>
      <c r="DR73">
        <v>5557200</v>
      </c>
      <c r="DS73">
        <v>970400</v>
      </c>
      <c r="DT73">
        <v>551600</v>
      </c>
      <c r="DU73">
        <v>7079200</v>
      </c>
      <c r="DV73">
        <v>300</v>
      </c>
      <c r="DW73">
        <v>0</v>
      </c>
      <c r="DX73">
        <v>0</v>
      </c>
      <c r="DY73">
        <v>1100</v>
      </c>
      <c r="DZ73">
        <v>0</v>
      </c>
      <c r="EA73">
        <v>0</v>
      </c>
      <c r="EB73">
        <v>7080600</v>
      </c>
      <c r="EC73">
        <v>0</v>
      </c>
      <c r="ED73">
        <v>0</v>
      </c>
      <c r="EE73">
        <v>0</v>
      </c>
      <c r="EF73">
        <v>1583</v>
      </c>
      <c r="EG73">
        <v>1583</v>
      </c>
      <c r="EH73">
        <v>0</v>
      </c>
      <c r="EI73">
        <v>10115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9107</v>
      </c>
      <c r="ET73">
        <v>19222</v>
      </c>
      <c r="EU73">
        <v>967</v>
      </c>
      <c r="EV73">
        <v>9107534</v>
      </c>
    </row>
    <row r="74" spans="1:152">
      <c r="A74">
        <v>70927</v>
      </c>
      <c r="B74">
        <v>200712</v>
      </c>
      <c r="C74">
        <v>51818</v>
      </c>
      <c r="D74">
        <v>-429</v>
      </c>
      <c r="E74">
        <v>51389</v>
      </c>
      <c r="F74">
        <v>-56</v>
      </c>
      <c r="G74">
        <v>0</v>
      </c>
      <c r="H74">
        <v>2111</v>
      </c>
      <c r="I74">
        <v>50868</v>
      </c>
      <c r="J74">
        <v>-92631</v>
      </c>
      <c r="K74">
        <v>-1</v>
      </c>
      <c r="L74">
        <v>-2272</v>
      </c>
      <c r="M74">
        <v>-41981</v>
      </c>
      <c r="N74">
        <v>6490</v>
      </c>
      <c r="O74">
        <v>-35491</v>
      </c>
      <c r="P74">
        <v>-26104</v>
      </c>
      <c r="Q74">
        <v>0</v>
      </c>
      <c r="R74">
        <v>0</v>
      </c>
      <c r="S74">
        <v>0</v>
      </c>
      <c r="T74">
        <v>-26104</v>
      </c>
      <c r="U74">
        <v>-11700</v>
      </c>
      <c r="V74">
        <v>0</v>
      </c>
      <c r="W74">
        <v>-11700</v>
      </c>
      <c r="X74">
        <v>0</v>
      </c>
      <c r="Y74">
        <v>0</v>
      </c>
      <c r="Z74">
        <v>-200</v>
      </c>
      <c r="AA74">
        <v>-200</v>
      </c>
      <c r="AB74">
        <v>0</v>
      </c>
      <c r="AC74">
        <v>0</v>
      </c>
      <c r="AD74">
        <v>-1286</v>
      </c>
      <c r="AE74">
        <v>118</v>
      </c>
      <c r="AF74">
        <v>0</v>
      </c>
      <c r="AG74">
        <v>-1168</v>
      </c>
      <c r="AH74">
        <v>6251</v>
      </c>
      <c r="AI74">
        <v>-17023</v>
      </c>
      <c r="AJ74">
        <v>0</v>
      </c>
      <c r="AK74">
        <v>-7394</v>
      </c>
      <c r="AL74">
        <v>0</v>
      </c>
      <c r="AM74">
        <v>-6</v>
      </c>
      <c r="AN74">
        <v>0</v>
      </c>
      <c r="AO74">
        <v>-24423</v>
      </c>
      <c r="AP74">
        <v>1143</v>
      </c>
      <c r="AQ74">
        <v>-23280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62130</v>
      </c>
      <c r="BP74">
        <v>51940</v>
      </c>
      <c r="BQ74">
        <v>0</v>
      </c>
      <c r="BR74">
        <v>0</v>
      </c>
      <c r="BS74">
        <v>0</v>
      </c>
      <c r="BT74">
        <v>51940</v>
      </c>
      <c r="BU74">
        <v>413359</v>
      </c>
      <c r="BV74">
        <v>76372</v>
      </c>
      <c r="BW74">
        <v>582332</v>
      </c>
      <c r="BX74">
        <v>67185</v>
      </c>
      <c r="BY74">
        <v>516</v>
      </c>
      <c r="BZ74">
        <v>2404</v>
      </c>
      <c r="CA74">
        <v>0</v>
      </c>
      <c r="CB74">
        <v>19621</v>
      </c>
      <c r="CC74">
        <v>1161789</v>
      </c>
      <c r="CD74">
        <v>0</v>
      </c>
      <c r="CE74">
        <v>1275859</v>
      </c>
      <c r="CF74">
        <v>0</v>
      </c>
      <c r="CG74">
        <v>103</v>
      </c>
      <c r="CH74">
        <v>0</v>
      </c>
      <c r="CI74">
        <v>0</v>
      </c>
      <c r="CJ74">
        <v>103</v>
      </c>
      <c r="CK74">
        <v>800</v>
      </c>
      <c r="CL74">
        <v>0</v>
      </c>
      <c r="CM74">
        <v>800</v>
      </c>
      <c r="CN74">
        <v>0</v>
      </c>
      <c r="CO74">
        <v>16868</v>
      </c>
      <c r="CP74">
        <v>0</v>
      </c>
      <c r="CQ74">
        <v>1148</v>
      </c>
      <c r="CR74">
        <v>18919</v>
      </c>
      <c r="CS74">
        <v>0</v>
      </c>
      <c r="CT74">
        <v>0</v>
      </c>
      <c r="CU74">
        <v>6766</v>
      </c>
      <c r="CV74">
        <v>5406</v>
      </c>
      <c r="CW74">
        <v>0</v>
      </c>
      <c r="CX74">
        <v>12172</v>
      </c>
      <c r="CY74">
        <v>8573</v>
      </c>
      <c r="CZ74">
        <v>12367</v>
      </c>
      <c r="DA74">
        <v>20940</v>
      </c>
      <c r="DB74">
        <v>1327890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222903</v>
      </c>
      <c r="DO74">
        <v>222903</v>
      </c>
      <c r="DP74">
        <v>0</v>
      </c>
      <c r="DQ74">
        <v>0</v>
      </c>
      <c r="DR74">
        <v>765100</v>
      </c>
      <c r="DS74">
        <v>238400</v>
      </c>
      <c r="DT74">
        <v>99200</v>
      </c>
      <c r="DU74">
        <v>1102700</v>
      </c>
      <c r="DV74">
        <v>200</v>
      </c>
      <c r="DW74">
        <v>0</v>
      </c>
      <c r="DX74">
        <v>0</v>
      </c>
      <c r="DY74">
        <v>300</v>
      </c>
      <c r="DZ74">
        <v>0</v>
      </c>
      <c r="EA74">
        <v>0</v>
      </c>
      <c r="EB74">
        <v>1103200</v>
      </c>
      <c r="EC74">
        <v>0</v>
      </c>
      <c r="ED74">
        <v>0</v>
      </c>
      <c r="EE74">
        <v>0</v>
      </c>
      <c r="EF74">
        <v>211</v>
      </c>
      <c r="EG74">
        <v>211</v>
      </c>
      <c r="EH74">
        <v>0</v>
      </c>
      <c r="EI74">
        <v>311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964</v>
      </c>
      <c r="ET74">
        <v>1275</v>
      </c>
      <c r="EU74">
        <v>301</v>
      </c>
      <c r="EV74">
        <v>1327890</v>
      </c>
    </row>
    <row r="75" spans="1:152">
      <c r="A75">
        <v>70933</v>
      </c>
      <c r="B75">
        <v>200712</v>
      </c>
      <c r="C75">
        <v>382690</v>
      </c>
      <c r="D75">
        <v>-504</v>
      </c>
      <c r="E75">
        <v>382186</v>
      </c>
      <c r="F75">
        <v>-1512</v>
      </c>
      <c r="G75">
        <v>0</v>
      </c>
      <c r="H75">
        <v>11907</v>
      </c>
      <c r="I75">
        <v>363441</v>
      </c>
      <c r="J75">
        <v>-402790</v>
      </c>
      <c r="K75">
        <v>-73</v>
      </c>
      <c r="L75">
        <v>-16817</v>
      </c>
      <c r="M75">
        <v>-45844</v>
      </c>
      <c r="N75">
        <v>12682</v>
      </c>
      <c r="O75">
        <v>-33162</v>
      </c>
      <c r="P75">
        <v>-288079</v>
      </c>
      <c r="Q75">
        <v>0</v>
      </c>
      <c r="R75">
        <v>-100</v>
      </c>
      <c r="S75">
        <v>0</v>
      </c>
      <c r="T75">
        <v>-288179</v>
      </c>
      <c r="U75">
        <v>-118900</v>
      </c>
      <c r="V75">
        <v>0</v>
      </c>
      <c r="W75">
        <v>-118900</v>
      </c>
      <c r="X75">
        <v>0</v>
      </c>
      <c r="Y75">
        <v>0</v>
      </c>
      <c r="Z75">
        <v>-2400</v>
      </c>
      <c r="AA75">
        <v>-2400</v>
      </c>
      <c r="AB75">
        <v>-100</v>
      </c>
      <c r="AC75">
        <v>0</v>
      </c>
      <c r="AD75">
        <v>-11870</v>
      </c>
      <c r="AE75">
        <v>1101</v>
      </c>
      <c r="AF75">
        <v>0</v>
      </c>
      <c r="AG75">
        <v>-10769</v>
      </c>
      <c r="AH75">
        <v>8237</v>
      </c>
      <c r="AI75">
        <v>-63087</v>
      </c>
      <c r="AJ75">
        <v>0</v>
      </c>
      <c r="AK75">
        <v>-11387</v>
      </c>
      <c r="AL75">
        <v>19</v>
      </c>
      <c r="AM75">
        <v>0</v>
      </c>
      <c r="AN75">
        <v>0</v>
      </c>
      <c r="AO75">
        <v>-74455</v>
      </c>
      <c r="AP75">
        <v>3150</v>
      </c>
      <c r="AQ75">
        <v>-71305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607628</v>
      </c>
      <c r="BP75">
        <v>187271</v>
      </c>
      <c r="BQ75">
        <v>0</v>
      </c>
      <c r="BR75">
        <v>0</v>
      </c>
      <c r="BS75">
        <v>0</v>
      </c>
      <c r="BT75">
        <v>187271</v>
      </c>
      <c r="BU75">
        <v>2963652</v>
      </c>
      <c r="BV75">
        <v>788816</v>
      </c>
      <c r="BW75">
        <v>3869964</v>
      </c>
      <c r="BX75">
        <v>487766</v>
      </c>
      <c r="BY75">
        <v>1295</v>
      </c>
      <c r="BZ75">
        <v>16422</v>
      </c>
      <c r="CA75">
        <v>0</v>
      </c>
      <c r="CB75">
        <v>198614</v>
      </c>
      <c r="CC75">
        <v>8326529</v>
      </c>
      <c r="CD75">
        <v>0</v>
      </c>
      <c r="CE75">
        <v>9121428</v>
      </c>
      <c r="CF75">
        <v>500</v>
      </c>
      <c r="CG75">
        <v>0</v>
      </c>
      <c r="CH75">
        <v>117</v>
      </c>
      <c r="CI75">
        <v>0</v>
      </c>
      <c r="CJ75">
        <v>117</v>
      </c>
      <c r="CK75">
        <v>38178</v>
      </c>
      <c r="CL75">
        <v>0</v>
      </c>
      <c r="CM75">
        <v>38178</v>
      </c>
      <c r="CN75">
        <v>0</v>
      </c>
      <c r="CO75">
        <v>61783</v>
      </c>
      <c r="CP75">
        <v>0</v>
      </c>
      <c r="CQ75">
        <v>16970</v>
      </c>
      <c r="CR75">
        <v>117048</v>
      </c>
      <c r="CS75">
        <v>0</v>
      </c>
      <c r="CT75">
        <v>0</v>
      </c>
      <c r="CU75">
        <v>14455</v>
      </c>
      <c r="CV75">
        <v>124728</v>
      </c>
      <c r="CW75">
        <v>0</v>
      </c>
      <c r="CX75">
        <v>139183</v>
      </c>
      <c r="CY75">
        <v>60307</v>
      </c>
      <c r="CZ75">
        <v>82680</v>
      </c>
      <c r="DA75">
        <v>142987</v>
      </c>
      <c r="DB75">
        <v>9521146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2313068</v>
      </c>
      <c r="DO75">
        <v>2313068</v>
      </c>
      <c r="DP75">
        <v>0</v>
      </c>
      <c r="DQ75">
        <v>0</v>
      </c>
      <c r="DR75">
        <v>4465800</v>
      </c>
      <c r="DS75">
        <v>1818100</v>
      </c>
      <c r="DT75">
        <v>880200</v>
      </c>
      <c r="DU75">
        <v>7164100</v>
      </c>
      <c r="DV75">
        <v>900</v>
      </c>
      <c r="DW75">
        <v>0</v>
      </c>
      <c r="DX75">
        <v>0</v>
      </c>
      <c r="DY75">
        <v>3400</v>
      </c>
      <c r="DZ75">
        <v>500</v>
      </c>
      <c r="EA75">
        <v>0</v>
      </c>
      <c r="EB75">
        <v>7168900</v>
      </c>
      <c r="EC75">
        <v>0</v>
      </c>
      <c r="ED75">
        <v>0</v>
      </c>
      <c r="EE75">
        <v>0</v>
      </c>
      <c r="EF75">
        <v>5703</v>
      </c>
      <c r="EG75">
        <v>5703</v>
      </c>
      <c r="EH75">
        <v>0</v>
      </c>
      <c r="EI75">
        <v>14869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11746</v>
      </c>
      <c r="ET75">
        <v>26615</v>
      </c>
      <c r="EU75">
        <v>6860</v>
      </c>
      <c r="EV75">
        <v>9521146</v>
      </c>
    </row>
    <row r="76" spans="1:152">
      <c r="A76">
        <v>70934</v>
      </c>
      <c r="B76">
        <v>200712</v>
      </c>
      <c r="C76">
        <v>349147</v>
      </c>
      <c r="D76">
        <v>-388</v>
      </c>
      <c r="E76">
        <v>348759</v>
      </c>
      <c r="F76">
        <v>-668</v>
      </c>
      <c r="G76">
        <v>0</v>
      </c>
      <c r="H76">
        <v>12317</v>
      </c>
      <c r="I76">
        <v>346246</v>
      </c>
      <c r="J76">
        <v>-420429</v>
      </c>
      <c r="K76">
        <v>-22</v>
      </c>
      <c r="L76">
        <v>-16276</v>
      </c>
      <c r="M76">
        <v>-78832</v>
      </c>
      <c r="N76">
        <v>17076</v>
      </c>
      <c r="O76">
        <v>-61756</v>
      </c>
      <c r="P76">
        <v>-234884</v>
      </c>
      <c r="Q76">
        <v>0</v>
      </c>
      <c r="R76">
        <v>-100</v>
      </c>
      <c r="S76">
        <v>0</v>
      </c>
      <c r="T76">
        <v>-234984</v>
      </c>
      <c r="U76">
        <v>-126700</v>
      </c>
      <c r="V76">
        <v>0</v>
      </c>
      <c r="W76">
        <v>-126700</v>
      </c>
      <c r="X76">
        <v>0</v>
      </c>
      <c r="Y76">
        <v>0</v>
      </c>
      <c r="Z76">
        <v>-1900</v>
      </c>
      <c r="AA76">
        <v>-1900</v>
      </c>
      <c r="AB76">
        <v>-100</v>
      </c>
      <c r="AC76">
        <v>0</v>
      </c>
      <c r="AD76">
        <v>-9793</v>
      </c>
      <c r="AE76">
        <v>908</v>
      </c>
      <c r="AF76">
        <v>0</v>
      </c>
      <c r="AG76">
        <v>-8885</v>
      </c>
      <c r="AH76">
        <v>15200</v>
      </c>
      <c r="AI76">
        <v>-70366</v>
      </c>
      <c r="AJ76">
        <v>0</v>
      </c>
      <c r="AK76">
        <v>-19403</v>
      </c>
      <c r="AL76">
        <v>16</v>
      </c>
      <c r="AM76">
        <v>-2</v>
      </c>
      <c r="AN76">
        <v>0</v>
      </c>
      <c r="AO76">
        <v>-89755</v>
      </c>
      <c r="AP76">
        <v>4203</v>
      </c>
      <c r="AQ76">
        <v>-85552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615771</v>
      </c>
      <c r="BP76">
        <v>197741</v>
      </c>
      <c r="BQ76">
        <v>0</v>
      </c>
      <c r="BR76">
        <v>0</v>
      </c>
      <c r="BS76">
        <v>0</v>
      </c>
      <c r="BT76">
        <v>197741</v>
      </c>
      <c r="BU76">
        <v>2917821</v>
      </c>
      <c r="BV76">
        <v>675600</v>
      </c>
      <c r="BW76">
        <v>3701538</v>
      </c>
      <c r="BX76">
        <v>462861</v>
      </c>
      <c r="BY76">
        <v>780</v>
      </c>
      <c r="BZ76">
        <v>15505</v>
      </c>
      <c r="CA76">
        <v>0</v>
      </c>
      <c r="CB76">
        <v>172344</v>
      </c>
      <c r="CC76">
        <v>7946449</v>
      </c>
      <c r="CD76">
        <v>0</v>
      </c>
      <c r="CE76">
        <v>8759961</v>
      </c>
      <c r="CF76">
        <v>100</v>
      </c>
      <c r="CG76">
        <v>93</v>
      </c>
      <c r="CH76">
        <v>0</v>
      </c>
      <c r="CI76">
        <v>0</v>
      </c>
      <c r="CJ76">
        <v>93</v>
      </c>
      <c r="CK76">
        <v>35212</v>
      </c>
      <c r="CL76">
        <v>0</v>
      </c>
      <c r="CM76">
        <v>35212</v>
      </c>
      <c r="CN76">
        <v>0</v>
      </c>
      <c r="CO76">
        <v>68123</v>
      </c>
      <c r="CP76">
        <v>0</v>
      </c>
      <c r="CQ76">
        <v>14212</v>
      </c>
      <c r="CR76">
        <v>117640</v>
      </c>
      <c r="CS76">
        <v>0</v>
      </c>
      <c r="CT76">
        <v>2180</v>
      </c>
      <c r="CU76">
        <v>18884</v>
      </c>
      <c r="CV76">
        <v>116092</v>
      </c>
      <c r="CW76">
        <v>0</v>
      </c>
      <c r="CX76">
        <v>137156</v>
      </c>
      <c r="CY76">
        <v>57738</v>
      </c>
      <c r="CZ76">
        <v>86637</v>
      </c>
      <c r="DA76">
        <v>144375</v>
      </c>
      <c r="DB76">
        <v>9159232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2198108</v>
      </c>
      <c r="DO76">
        <v>2198108</v>
      </c>
      <c r="DP76">
        <v>0</v>
      </c>
      <c r="DQ76">
        <v>0</v>
      </c>
      <c r="DR76">
        <v>4513900</v>
      </c>
      <c r="DS76">
        <v>1696600</v>
      </c>
      <c r="DT76">
        <v>714500</v>
      </c>
      <c r="DU76">
        <v>6925000</v>
      </c>
      <c r="DV76">
        <v>900</v>
      </c>
      <c r="DW76">
        <v>0</v>
      </c>
      <c r="DX76">
        <v>0</v>
      </c>
      <c r="DY76">
        <v>2600</v>
      </c>
      <c r="DZ76">
        <v>100</v>
      </c>
      <c r="EA76">
        <v>0</v>
      </c>
      <c r="EB76">
        <v>6928600</v>
      </c>
      <c r="EC76">
        <v>0</v>
      </c>
      <c r="ED76">
        <v>0</v>
      </c>
      <c r="EE76">
        <v>0</v>
      </c>
      <c r="EF76">
        <v>5716</v>
      </c>
      <c r="EG76">
        <v>5716</v>
      </c>
      <c r="EH76">
        <v>0</v>
      </c>
      <c r="EI76">
        <v>13714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11820</v>
      </c>
      <c r="ET76">
        <v>25534</v>
      </c>
      <c r="EU76">
        <v>1274</v>
      </c>
      <c r="EV76">
        <v>9159232</v>
      </c>
    </row>
    <row r="77" spans="1:152">
      <c r="A77">
        <v>70941</v>
      </c>
      <c r="B77">
        <v>200712</v>
      </c>
      <c r="C77">
        <v>-4</v>
      </c>
      <c r="D77">
        <v>0</v>
      </c>
      <c r="E77">
        <v>-4</v>
      </c>
      <c r="F77">
        <v>0</v>
      </c>
      <c r="G77">
        <v>0</v>
      </c>
      <c r="H77">
        <v>6052</v>
      </c>
      <c r="I77">
        <v>74292</v>
      </c>
      <c r="J77">
        <v>-83461</v>
      </c>
      <c r="K77">
        <v>-8924</v>
      </c>
      <c r="L77">
        <v>-3436</v>
      </c>
      <c r="M77">
        <v>-15477</v>
      </c>
      <c r="N77">
        <v>-2214</v>
      </c>
      <c r="O77">
        <v>-17691</v>
      </c>
      <c r="P77">
        <v>-65712</v>
      </c>
      <c r="Q77">
        <v>0</v>
      </c>
      <c r="R77">
        <v>1103</v>
      </c>
      <c r="S77">
        <v>0</v>
      </c>
      <c r="T77">
        <v>-64609</v>
      </c>
      <c r="U77">
        <v>129063</v>
      </c>
      <c r="V77">
        <v>0</v>
      </c>
      <c r="W77">
        <v>129063</v>
      </c>
      <c r="X77">
        <v>-25943</v>
      </c>
      <c r="Y77">
        <v>14498</v>
      </c>
      <c r="Z77">
        <v>-1594</v>
      </c>
      <c r="AA77">
        <v>-13039</v>
      </c>
      <c r="AB77">
        <v>0</v>
      </c>
      <c r="AC77">
        <v>0</v>
      </c>
      <c r="AD77">
        <v>-2122</v>
      </c>
      <c r="AE77">
        <v>0</v>
      </c>
      <c r="AF77">
        <v>0</v>
      </c>
      <c r="AG77">
        <v>-2122</v>
      </c>
      <c r="AH77">
        <v>5492</v>
      </c>
      <c r="AI77">
        <v>37090</v>
      </c>
      <c r="AJ77">
        <v>0</v>
      </c>
      <c r="AK77">
        <v>-5492</v>
      </c>
      <c r="AL77">
        <v>0</v>
      </c>
      <c r="AM77">
        <v>0</v>
      </c>
      <c r="AN77">
        <v>0</v>
      </c>
      <c r="AO77">
        <v>31598</v>
      </c>
      <c r="AP77">
        <v>-1218</v>
      </c>
      <c r="AQ77">
        <v>30380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31</v>
      </c>
      <c r="BL77">
        <v>0</v>
      </c>
      <c r="BM77">
        <v>0</v>
      </c>
      <c r="BN77">
        <v>0</v>
      </c>
      <c r="BO77">
        <v>189225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368332</v>
      </c>
      <c r="BV77">
        <v>389574</v>
      </c>
      <c r="BW77">
        <v>709992</v>
      </c>
      <c r="BX77">
        <v>0</v>
      </c>
      <c r="BY77">
        <v>703</v>
      </c>
      <c r="BZ77">
        <v>886</v>
      </c>
      <c r="CA77">
        <v>0</v>
      </c>
      <c r="CB77">
        <v>12821</v>
      </c>
      <c r="CC77">
        <v>1482308</v>
      </c>
      <c r="CD77">
        <v>0</v>
      </c>
      <c r="CE77">
        <v>1671533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3747</v>
      </c>
      <c r="CR77">
        <v>3747</v>
      </c>
      <c r="CS77">
        <v>0</v>
      </c>
      <c r="CT77">
        <v>0</v>
      </c>
      <c r="CU77">
        <v>0</v>
      </c>
      <c r="CV77">
        <v>1225</v>
      </c>
      <c r="CW77">
        <v>0</v>
      </c>
      <c r="CX77">
        <v>1225</v>
      </c>
      <c r="CY77">
        <v>18549</v>
      </c>
      <c r="CZ77">
        <v>6448</v>
      </c>
      <c r="DA77">
        <v>24997</v>
      </c>
      <c r="DB77">
        <v>1701533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351345</v>
      </c>
      <c r="DO77">
        <v>351345</v>
      </c>
      <c r="DP77">
        <v>0</v>
      </c>
      <c r="DQ77">
        <v>0</v>
      </c>
      <c r="DR77">
        <v>1152991</v>
      </c>
      <c r="DS77">
        <v>0</v>
      </c>
      <c r="DT77">
        <v>719</v>
      </c>
      <c r="DU77">
        <v>1153710</v>
      </c>
      <c r="DV77">
        <v>1086</v>
      </c>
      <c r="DW77">
        <v>133169</v>
      </c>
      <c r="DX77">
        <v>0</v>
      </c>
      <c r="DY77">
        <v>43801</v>
      </c>
      <c r="DZ77">
        <v>0</v>
      </c>
      <c r="EA77">
        <v>0</v>
      </c>
      <c r="EB77">
        <v>1331766</v>
      </c>
      <c r="EC77">
        <v>0</v>
      </c>
      <c r="ED77">
        <v>0</v>
      </c>
      <c r="EE77">
        <v>0</v>
      </c>
      <c r="EF77">
        <v>200</v>
      </c>
      <c r="EG77">
        <v>200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18103</v>
      </c>
      <c r="ET77">
        <v>18103</v>
      </c>
      <c r="EU77">
        <v>119</v>
      </c>
      <c r="EV77">
        <v>1701533</v>
      </c>
    </row>
    <row r="78" spans="1:152">
      <c r="A78">
        <v>71036</v>
      </c>
      <c r="B78">
        <v>200712</v>
      </c>
      <c r="C78">
        <v>0</v>
      </c>
      <c r="D78">
        <v>-1</v>
      </c>
      <c r="E78">
        <v>-1</v>
      </c>
      <c r="F78">
        <v>0</v>
      </c>
      <c r="G78">
        <v>0</v>
      </c>
      <c r="H78">
        <v>349</v>
      </c>
      <c r="I78">
        <v>17040</v>
      </c>
      <c r="J78">
        <v>-20222</v>
      </c>
      <c r="K78">
        <v>-1190</v>
      </c>
      <c r="L78">
        <v>-708</v>
      </c>
      <c r="M78">
        <v>-4731</v>
      </c>
      <c r="N78">
        <v>361</v>
      </c>
      <c r="O78">
        <v>-4370</v>
      </c>
      <c r="P78">
        <v>-10213</v>
      </c>
      <c r="Q78">
        <v>0</v>
      </c>
      <c r="R78">
        <v>124</v>
      </c>
      <c r="S78">
        <v>0</v>
      </c>
      <c r="T78">
        <v>-10089</v>
      </c>
      <c r="U78">
        <v>27824</v>
      </c>
      <c r="V78">
        <v>0</v>
      </c>
      <c r="W78">
        <v>27824</v>
      </c>
      <c r="X78">
        <v>-9881</v>
      </c>
      <c r="Y78">
        <v>3825</v>
      </c>
      <c r="Z78">
        <v>-546</v>
      </c>
      <c r="AA78">
        <v>-6602</v>
      </c>
      <c r="AB78">
        <v>0</v>
      </c>
      <c r="AC78">
        <v>0</v>
      </c>
      <c r="AD78">
        <v>-1188</v>
      </c>
      <c r="AE78">
        <v>0</v>
      </c>
      <c r="AF78">
        <v>0</v>
      </c>
      <c r="AG78">
        <v>-1188</v>
      </c>
      <c r="AH78">
        <v>1295</v>
      </c>
      <c r="AI78">
        <v>6869</v>
      </c>
      <c r="AJ78">
        <v>0</v>
      </c>
      <c r="AK78">
        <v>-1295</v>
      </c>
      <c r="AL78">
        <v>0</v>
      </c>
      <c r="AM78">
        <v>0</v>
      </c>
      <c r="AN78">
        <v>0</v>
      </c>
      <c r="AO78">
        <v>5574</v>
      </c>
      <c r="AP78">
        <v>136</v>
      </c>
      <c r="AQ78">
        <v>5710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8466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82948</v>
      </c>
      <c r="BV78">
        <v>109794</v>
      </c>
      <c r="BW78">
        <v>128211</v>
      </c>
      <c r="BX78">
        <v>0</v>
      </c>
      <c r="BY78">
        <v>0</v>
      </c>
      <c r="BZ78">
        <v>222</v>
      </c>
      <c r="CA78">
        <v>0</v>
      </c>
      <c r="CB78">
        <v>14501</v>
      </c>
      <c r="CC78">
        <v>335676</v>
      </c>
      <c r="CD78">
        <v>0</v>
      </c>
      <c r="CE78">
        <v>344142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1071</v>
      </c>
      <c r="CR78">
        <v>1071</v>
      </c>
      <c r="CS78">
        <v>0</v>
      </c>
      <c r="CT78">
        <v>0</v>
      </c>
      <c r="CU78">
        <v>0</v>
      </c>
      <c r="CV78">
        <v>3312</v>
      </c>
      <c r="CW78">
        <v>0</v>
      </c>
      <c r="CX78">
        <v>3312</v>
      </c>
      <c r="CY78">
        <v>2315</v>
      </c>
      <c r="CZ78">
        <v>825</v>
      </c>
      <c r="DA78">
        <v>3140</v>
      </c>
      <c r="DB78">
        <v>351665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58025</v>
      </c>
      <c r="DO78">
        <v>58025</v>
      </c>
      <c r="DP78">
        <v>0</v>
      </c>
      <c r="DQ78">
        <v>0</v>
      </c>
      <c r="DR78">
        <v>237953</v>
      </c>
      <c r="DS78">
        <v>0</v>
      </c>
      <c r="DT78">
        <v>19</v>
      </c>
      <c r="DU78">
        <v>237972</v>
      </c>
      <c r="DV78">
        <v>238</v>
      </c>
      <c r="DW78">
        <v>41620</v>
      </c>
      <c r="DX78">
        <v>0</v>
      </c>
      <c r="DY78">
        <v>9082</v>
      </c>
      <c r="DZ78">
        <v>0</v>
      </c>
      <c r="EA78">
        <v>0</v>
      </c>
      <c r="EB78">
        <v>288912</v>
      </c>
      <c r="EC78">
        <v>0</v>
      </c>
      <c r="ED78">
        <v>0</v>
      </c>
      <c r="EE78">
        <v>0</v>
      </c>
      <c r="EF78">
        <v>150</v>
      </c>
      <c r="EG78">
        <v>150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4578</v>
      </c>
      <c r="ET78">
        <v>4578</v>
      </c>
      <c r="EU78">
        <v>0</v>
      </c>
      <c r="EV78">
        <v>351665</v>
      </c>
    </row>
    <row r="79" spans="1:152">
      <c r="A79">
        <v>71044</v>
      </c>
      <c r="B79">
        <v>200712</v>
      </c>
      <c r="C79">
        <v>1342103</v>
      </c>
      <c r="D79">
        <v>0</v>
      </c>
      <c r="E79">
        <v>1342103</v>
      </c>
      <c r="F79">
        <v>16529</v>
      </c>
      <c r="G79">
        <v>25262</v>
      </c>
      <c r="H79">
        <v>21345</v>
      </c>
      <c r="I79">
        <v>559710</v>
      </c>
      <c r="J79">
        <v>-1234227</v>
      </c>
      <c r="K79">
        <v>-109</v>
      </c>
      <c r="L79">
        <v>-26223</v>
      </c>
      <c r="M79">
        <v>-637713</v>
      </c>
      <c r="N79">
        <v>100146</v>
      </c>
      <c r="O79">
        <v>-537567</v>
      </c>
      <c r="P79">
        <v>-320758</v>
      </c>
      <c r="Q79">
        <v>0</v>
      </c>
      <c r="R79">
        <v>-600</v>
      </c>
      <c r="S79">
        <v>0</v>
      </c>
      <c r="T79">
        <v>-321358</v>
      </c>
      <c r="U79">
        <v>-910000</v>
      </c>
      <c r="V79">
        <v>0</v>
      </c>
      <c r="W79">
        <v>-910000</v>
      </c>
      <c r="X79">
        <v>0</v>
      </c>
      <c r="Y79">
        <v>0</v>
      </c>
      <c r="Z79">
        <v>-9000</v>
      </c>
      <c r="AA79">
        <v>-9000</v>
      </c>
      <c r="AB79">
        <v>0</v>
      </c>
      <c r="AC79">
        <v>0</v>
      </c>
      <c r="AD79">
        <v>-35663</v>
      </c>
      <c r="AE79">
        <v>3314</v>
      </c>
      <c r="AF79">
        <v>0</v>
      </c>
      <c r="AG79">
        <v>-32349</v>
      </c>
      <c r="AH79">
        <v>67891</v>
      </c>
      <c r="AI79">
        <v>-400280</v>
      </c>
      <c r="AJ79">
        <v>0</v>
      </c>
      <c r="AK79">
        <v>-80539</v>
      </c>
      <c r="AL79">
        <v>201</v>
      </c>
      <c r="AM79">
        <v>-426</v>
      </c>
      <c r="AN79">
        <v>0</v>
      </c>
      <c r="AO79">
        <v>-481044</v>
      </c>
      <c r="AP79">
        <v>12648</v>
      </c>
      <c r="AQ79">
        <v>-468396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579105</v>
      </c>
      <c r="BP79">
        <v>290692</v>
      </c>
      <c r="BQ79">
        <v>0</v>
      </c>
      <c r="BR79">
        <v>104747</v>
      </c>
      <c r="BS79">
        <v>16720</v>
      </c>
      <c r="BT79">
        <v>412159</v>
      </c>
      <c r="BU79">
        <v>4555454</v>
      </c>
      <c r="BV79">
        <v>963599</v>
      </c>
      <c r="BW79">
        <v>7595947</v>
      </c>
      <c r="BX79">
        <v>857900</v>
      </c>
      <c r="BY79">
        <v>974</v>
      </c>
      <c r="BZ79">
        <v>19358</v>
      </c>
      <c r="CA79">
        <v>0</v>
      </c>
      <c r="CB79">
        <v>0</v>
      </c>
      <c r="CC79">
        <v>13993232</v>
      </c>
      <c r="CD79">
        <v>0</v>
      </c>
      <c r="CE79">
        <v>14984496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58460</v>
      </c>
      <c r="CL79">
        <v>0</v>
      </c>
      <c r="CM79">
        <v>58460</v>
      </c>
      <c r="CN79">
        <v>0</v>
      </c>
      <c r="CO79">
        <v>45972</v>
      </c>
      <c r="CP79">
        <v>0</v>
      </c>
      <c r="CQ79">
        <v>22941</v>
      </c>
      <c r="CR79">
        <v>127373</v>
      </c>
      <c r="CS79">
        <v>0</v>
      </c>
      <c r="CT79">
        <v>0</v>
      </c>
      <c r="CU79">
        <v>104464</v>
      </c>
      <c r="CV79">
        <v>227797</v>
      </c>
      <c r="CW79">
        <v>0</v>
      </c>
      <c r="CX79">
        <v>332261</v>
      </c>
      <c r="CY79">
        <v>114283</v>
      </c>
      <c r="CZ79">
        <v>180920</v>
      </c>
      <c r="DA79">
        <v>295203</v>
      </c>
      <c r="DB79">
        <v>15739333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1694108</v>
      </c>
      <c r="DO79">
        <v>1694108</v>
      </c>
      <c r="DP79">
        <v>0</v>
      </c>
      <c r="DQ79">
        <v>0</v>
      </c>
      <c r="DR79">
        <v>3178000</v>
      </c>
      <c r="DS79">
        <v>7769000</v>
      </c>
      <c r="DT79">
        <v>2837600</v>
      </c>
      <c r="DU79">
        <v>13784600</v>
      </c>
      <c r="DV79">
        <v>4600</v>
      </c>
      <c r="DW79">
        <v>0</v>
      </c>
      <c r="DX79">
        <v>0</v>
      </c>
      <c r="DY79">
        <v>12400</v>
      </c>
      <c r="DZ79">
        <v>0</v>
      </c>
      <c r="EA79">
        <v>0</v>
      </c>
      <c r="EB79">
        <v>13801600</v>
      </c>
      <c r="EC79">
        <v>0</v>
      </c>
      <c r="ED79">
        <v>0</v>
      </c>
      <c r="EE79">
        <v>0</v>
      </c>
      <c r="EF79">
        <v>2662</v>
      </c>
      <c r="EG79">
        <v>2662</v>
      </c>
      <c r="EH79">
        <v>0</v>
      </c>
      <c r="EI79">
        <v>22768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189299</v>
      </c>
      <c r="ET79">
        <v>212067</v>
      </c>
      <c r="EU79">
        <v>28896</v>
      </c>
      <c r="EV79">
        <v>15739333</v>
      </c>
    </row>
    <row r="80" spans="1:152">
      <c r="A80">
        <v>71046</v>
      </c>
      <c r="B80">
        <v>200712</v>
      </c>
      <c r="C80">
        <v>1838397</v>
      </c>
      <c r="D80">
        <v>0</v>
      </c>
      <c r="E80">
        <v>1838397</v>
      </c>
      <c r="F80">
        <v>41462</v>
      </c>
      <c r="G80">
        <v>-6528</v>
      </c>
      <c r="H80">
        <v>10452</v>
      </c>
      <c r="I80">
        <v>619361</v>
      </c>
      <c r="J80">
        <v>-296825</v>
      </c>
      <c r="K80">
        <v>-2323</v>
      </c>
      <c r="L80">
        <v>-21824</v>
      </c>
      <c r="M80">
        <v>343775</v>
      </c>
      <c r="N80">
        <v>-12535</v>
      </c>
      <c r="O80">
        <v>331240</v>
      </c>
      <c r="P80">
        <v>-490095</v>
      </c>
      <c r="Q80">
        <v>0</v>
      </c>
      <c r="R80">
        <v>0</v>
      </c>
      <c r="S80">
        <v>0</v>
      </c>
      <c r="T80">
        <v>-490095</v>
      </c>
      <c r="U80">
        <v>102905</v>
      </c>
      <c r="V80">
        <v>0</v>
      </c>
      <c r="W80">
        <v>102905</v>
      </c>
      <c r="X80">
        <v>-371</v>
      </c>
      <c r="Y80">
        <v>-359596</v>
      </c>
      <c r="Z80">
        <v>0</v>
      </c>
      <c r="AA80">
        <v>-359967</v>
      </c>
      <c r="AB80">
        <v>-1185956</v>
      </c>
      <c r="AC80">
        <v>0</v>
      </c>
      <c r="AD80">
        <v>-57806</v>
      </c>
      <c r="AE80">
        <v>700</v>
      </c>
      <c r="AF80">
        <v>0</v>
      </c>
      <c r="AG80">
        <v>-57106</v>
      </c>
      <c r="AH80">
        <v>-35160</v>
      </c>
      <c r="AI80">
        <v>144258</v>
      </c>
      <c r="AJ80">
        <v>0</v>
      </c>
      <c r="AK80">
        <v>35231</v>
      </c>
      <c r="AL80">
        <v>0</v>
      </c>
      <c r="AM80">
        <v>0</v>
      </c>
      <c r="AN80">
        <v>0</v>
      </c>
      <c r="AO80">
        <v>179489</v>
      </c>
      <c r="AP80">
        <v>-72</v>
      </c>
      <c r="AQ80">
        <v>179417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1761</v>
      </c>
      <c r="BM80">
        <v>0</v>
      </c>
      <c r="BN80">
        <v>1761</v>
      </c>
      <c r="BO80">
        <v>247537</v>
      </c>
      <c r="BP80">
        <v>836235</v>
      </c>
      <c r="BQ80">
        <v>0</v>
      </c>
      <c r="BR80">
        <v>220256</v>
      </c>
      <c r="BS80">
        <v>0</v>
      </c>
      <c r="BT80">
        <v>1056491</v>
      </c>
      <c r="BU80">
        <v>1055423</v>
      </c>
      <c r="BV80">
        <v>11894057</v>
      </c>
      <c r="BW80">
        <v>6236961</v>
      </c>
      <c r="BX80">
        <v>0</v>
      </c>
      <c r="BY80">
        <v>0</v>
      </c>
      <c r="BZ80">
        <v>0</v>
      </c>
      <c r="CA80">
        <v>84869</v>
      </c>
      <c r="CB80">
        <v>38491</v>
      </c>
      <c r="CC80">
        <v>19309801</v>
      </c>
      <c r="CD80">
        <v>0</v>
      </c>
      <c r="CE80">
        <v>20613829</v>
      </c>
      <c r="CF80">
        <v>10088782</v>
      </c>
      <c r="CG80">
        <v>0</v>
      </c>
      <c r="CH80">
        <v>0</v>
      </c>
      <c r="CI80">
        <v>0</v>
      </c>
      <c r="CJ80">
        <v>0</v>
      </c>
      <c r="CK80">
        <v>13936</v>
      </c>
      <c r="CL80">
        <v>0</v>
      </c>
      <c r="CM80">
        <v>13936</v>
      </c>
      <c r="CN80">
        <v>0</v>
      </c>
      <c r="CO80">
        <v>0</v>
      </c>
      <c r="CP80">
        <v>0</v>
      </c>
      <c r="CQ80">
        <v>21558</v>
      </c>
      <c r="CR80">
        <v>35494</v>
      </c>
      <c r="CS80">
        <v>0</v>
      </c>
      <c r="CT80">
        <v>86861</v>
      </c>
      <c r="CU80">
        <v>0</v>
      </c>
      <c r="CV80">
        <v>433</v>
      </c>
      <c r="CW80">
        <v>0</v>
      </c>
      <c r="CX80">
        <v>87294</v>
      </c>
      <c r="CY80">
        <v>99739</v>
      </c>
      <c r="CZ80">
        <v>67816</v>
      </c>
      <c r="DA80">
        <v>167555</v>
      </c>
      <c r="DB80">
        <v>30994715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118986</v>
      </c>
      <c r="DK80">
        <v>0</v>
      </c>
      <c r="DL80">
        <v>0</v>
      </c>
      <c r="DM80">
        <v>118986</v>
      </c>
      <c r="DN80">
        <v>3911121</v>
      </c>
      <c r="DO80">
        <v>4030107</v>
      </c>
      <c r="DP80">
        <v>0</v>
      </c>
      <c r="DQ80">
        <v>0</v>
      </c>
      <c r="DR80">
        <v>12958148</v>
      </c>
      <c r="DS80">
        <v>851939</v>
      </c>
      <c r="DT80">
        <v>1404136</v>
      </c>
      <c r="DU80">
        <v>15214223</v>
      </c>
      <c r="DV80">
        <v>0</v>
      </c>
      <c r="DW80">
        <v>1465791</v>
      </c>
      <c r="DX80">
        <v>0</v>
      </c>
      <c r="DY80">
        <v>0</v>
      </c>
      <c r="DZ80">
        <v>10129503</v>
      </c>
      <c r="EA80">
        <v>0</v>
      </c>
      <c r="EB80">
        <v>26809517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2753</v>
      </c>
      <c r="EJ80">
        <v>0</v>
      </c>
      <c r="EK80">
        <v>0</v>
      </c>
      <c r="EL80">
        <v>0</v>
      </c>
      <c r="EM80">
        <v>0</v>
      </c>
      <c r="EN80">
        <v>39419</v>
      </c>
      <c r="EO80">
        <v>54928</v>
      </c>
      <c r="EP80">
        <v>0</v>
      </c>
      <c r="EQ80">
        <v>0</v>
      </c>
      <c r="ER80">
        <v>0</v>
      </c>
      <c r="ES80">
        <v>57950</v>
      </c>
      <c r="ET80">
        <v>155050</v>
      </c>
      <c r="EU80">
        <v>41</v>
      </c>
      <c r="EV80">
        <v>30994715</v>
      </c>
    </row>
    <row r="81" spans="1:152">
      <c r="A81">
        <v>71047</v>
      </c>
      <c r="B81">
        <v>200712</v>
      </c>
      <c r="C81">
        <v>0</v>
      </c>
      <c r="D81">
        <v>0</v>
      </c>
      <c r="E81">
        <v>0</v>
      </c>
      <c r="F81">
        <v>0</v>
      </c>
      <c r="G81">
        <v>0</v>
      </c>
      <c r="H81">
        <v>558</v>
      </c>
      <c r="I81">
        <v>14738</v>
      </c>
      <c r="J81">
        <v>-16220</v>
      </c>
      <c r="K81">
        <v>-1940</v>
      </c>
      <c r="L81">
        <v>-690</v>
      </c>
      <c r="M81">
        <v>-3554</v>
      </c>
      <c r="N81">
        <v>-331</v>
      </c>
      <c r="O81">
        <v>-3885</v>
      </c>
      <c r="P81">
        <v>-17075</v>
      </c>
      <c r="Q81">
        <v>0</v>
      </c>
      <c r="R81">
        <v>68</v>
      </c>
      <c r="S81">
        <v>0</v>
      </c>
      <c r="T81">
        <v>-17007</v>
      </c>
      <c r="U81">
        <v>28295</v>
      </c>
      <c r="V81">
        <v>0</v>
      </c>
      <c r="W81">
        <v>28295</v>
      </c>
      <c r="X81">
        <v>-5213</v>
      </c>
      <c r="Y81">
        <v>4177</v>
      </c>
      <c r="Z81">
        <v>-166</v>
      </c>
      <c r="AA81">
        <v>-1202</v>
      </c>
      <c r="AB81">
        <v>0</v>
      </c>
      <c r="AC81">
        <v>0</v>
      </c>
      <c r="AD81">
        <v>-820</v>
      </c>
      <c r="AE81">
        <v>0</v>
      </c>
      <c r="AF81">
        <v>0</v>
      </c>
      <c r="AG81">
        <v>-820</v>
      </c>
      <c r="AH81">
        <v>1230</v>
      </c>
      <c r="AI81">
        <v>6611</v>
      </c>
      <c r="AJ81">
        <v>0</v>
      </c>
      <c r="AK81">
        <v>-1230</v>
      </c>
      <c r="AL81">
        <v>0</v>
      </c>
      <c r="AM81">
        <v>0</v>
      </c>
      <c r="AN81">
        <v>0</v>
      </c>
      <c r="AO81">
        <v>5381</v>
      </c>
      <c r="AP81">
        <v>-175</v>
      </c>
      <c r="AQ81">
        <v>5206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3</v>
      </c>
      <c r="BM81">
        <v>0</v>
      </c>
      <c r="BN81">
        <v>3</v>
      </c>
      <c r="BO81">
        <v>12805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71624</v>
      </c>
      <c r="BV81">
        <v>89227</v>
      </c>
      <c r="BW81">
        <v>149334</v>
      </c>
      <c r="BX81">
        <v>0</v>
      </c>
      <c r="BY81">
        <v>0</v>
      </c>
      <c r="BZ81">
        <v>222</v>
      </c>
      <c r="CA81">
        <v>0</v>
      </c>
      <c r="CB81">
        <v>2881</v>
      </c>
      <c r="CC81">
        <v>313288</v>
      </c>
      <c r="CD81">
        <v>0</v>
      </c>
      <c r="CE81">
        <v>326093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897</v>
      </c>
      <c r="CR81">
        <v>897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4051</v>
      </c>
      <c r="CZ81">
        <v>1398</v>
      </c>
      <c r="DA81">
        <v>5449</v>
      </c>
      <c r="DB81">
        <v>332442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62486</v>
      </c>
      <c r="DO81">
        <v>62486</v>
      </c>
      <c r="DP81">
        <v>0</v>
      </c>
      <c r="DQ81">
        <v>0</v>
      </c>
      <c r="DR81">
        <v>236108</v>
      </c>
      <c r="DS81">
        <v>0</v>
      </c>
      <c r="DT81">
        <v>26</v>
      </c>
      <c r="DU81">
        <v>236134</v>
      </c>
      <c r="DV81">
        <v>190</v>
      </c>
      <c r="DW81">
        <v>18867</v>
      </c>
      <c r="DX81">
        <v>0</v>
      </c>
      <c r="DY81">
        <v>8454</v>
      </c>
      <c r="DZ81">
        <v>0</v>
      </c>
      <c r="EA81">
        <v>0</v>
      </c>
      <c r="EB81">
        <v>263645</v>
      </c>
      <c r="EC81">
        <v>0</v>
      </c>
      <c r="ED81">
        <v>0</v>
      </c>
      <c r="EE81">
        <v>0</v>
      </c>
      <c r="EF81">
        <v>150</v>
      </c>
      <c r="EG81">
        <v>150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2798</v>
      </c>
      <c r="EO81">
        <v>0</v>
      </c>
      <c r="EP81">
        <v>0</v>
      </c>
      <c r="EQ81">
        <v>0</v>
      </c>
      <c r="ER81">
        <v>0</v>
      </c>
      <c r="ES81">
        <v>3363</v>
      </c>
      <c r="ET81">
        <v>6161</v>
      </c>
      <c r="EU81">
        <v>0</v>
      </c>
      <c r="EV81">
        <v>332442</v>
      </c>
    </row>
    <row r="82" spans="1:152">
      <c r="A82">
        <v>71071</v>
      </c>
      <c r="B82">
        <v>200712</v>
      </c>
      <c r="C82">
        <v>1387822</v>
      </c>
      <c r="D82">
        <v>-6472</v>
      </c>
      <c r="E82">
        <v>1381350</v>
      </c>
      <c r="F82">
        <v>55972</v>
      </c>
      <c r="G82">
        <v>89607</v>
      </c>
      <c r="H82">
        <v>51117</v>
      </c>
      <c r="I82">
        <v>73734</v>
      </c>
      <c r="J82">
        <v>254308</v>
      </c>
      <c r="K82">
        <v>-49</v>
      </c>
      <c r="L82">
        <v>-17058</v>
      </c>
      <c r="M82">
        <v>507631</v>
      </c>
      <c r="N82">
        <v>74607</v>
      </c>
      <c r="O82">
        <v>582238</v>
      </c>
      <c r="P82">
        <v>-1242778</v>
      </c>
      <c r="Q82">
        <v>3000</v>
      </c>
      <c r="R82">
        <v>-2863</v>
      </c>
      <c r="S82">
        <v>0</v>
      </c>
      <c r="T82">
        <v>-1242641</v>
      </c>
      <c r="U82">
        <v>-520634</v>
      </c>
      <c r="V82">
        <v>0</v>
      </c>
      <c r="W82">
        <v>-520634</v>
      </c>
      <c r="X82">
        <v>0</v>
      </c>
      <c r="Y82">
        <v>-158289</v>
      </c>
      <c r="Z82">
        <v>-503</v>
      </c>
      <c r="AA82">
        <v>-158792</v>
      </c>
      <c r="AB82">
        <v>0</v>
      </c>
      <c r="AC82">
        <v>0</v>
      </c>
      <c r="AD82">
        <v>-28146</v>
      </c>
      <c r="AE82">
        <v>8666</v>
      </c>
      <c r="AF82">
        <v>0</v>
      </c>
      <c r="AG82">
        <v>-19480</v>
      </c>
      <c r="AH82">
        <v>-67743</v>
      </c>
      <c r="AI82">
        <v>-45702</v>
      </c>
      <c r="AJ82">
        <v>0</v>
      </c>
      <c r="AK82">
        <v>79697</v>
      </c>
      <c r="AL82">
        <v>0</v>
      </c>
      <c r="AM82">
        <v>0</v>
      </c>
      <c r="AN82">
        <v>0</v>
      </c>
      <c r="AO82">
        <v>33995</v>
      </c>
      <c r="AP82">
        <v>-11954</v>
      </c>
      <c r="AQ82">
        <v>22041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7456</v>
      </c>
      <c r="BL82">
        <v>711</v>
      </c>
      <c r="BM82">
        <v>44000</v>
      </c>
      <c r="BN82">
        <v>44711</v>
      </c>
      <c r="BO82">
        <v>2139200</v>
      </c>
      <c r="BP82">
        <v>31817824</v>
      </c>
      <c r="BQ82">
        <v>270000</v>
      </c>
      <c r="BR82">
        <v>1075813</v>
      </c>
      <c r="BS82">
        <v>0</v>
      </c>
      <c r="BT82">
        <v>33163637</v>
      </c>
      <c r="BU82">
        <v>1640995</v>
      </c>
      <c r="BV82">
        <v>2314786</v>
      </c>
      <c r="BW82">
        <v>9698260</v>
      </c>
      <c r="BX82">
        <v>0</v>
      </c>
      <c r="BY82">
        <v>30677</v>
      </c>
      <c r="BZ82">
        <v>0</v>
      </c>
      <c r="CA82">
        <v>0</v>
      </c>
      <c r="CB82">
        <v>183659</v>
      </c>
      <c r="CC82">
        <v>13868377</v>
      </c>
      <c r="CD82">
        <v>0</v>
      </c>
      <c r="CE82">
        <v>49171214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138100</v>
      </c>
      <c r="CL82">
        <v>0</v>
      </c>
      <c r="CM82">
        <v>138100</v>
      </c>
      <c r="CN82">
        <v>0</v>
      </c>
      <c r="CO82">
        <v>210645</v>
      </c>
      <c r="CP82">
        <v>0</v>
      </c>
      <c r="CQ82">
        <v>69434</v>
      </c>
      <c r="CR82">
        <v>418179</v>
      </c>
      <c r="CS82">
        <v>0</v>
      </c>
      <c r="CT82">
        <v>99812</v>
      </c>
      <c r="CU82">
        <v>32111</v>
      </c>
      <c r="CV82">
        <v>551563</v>
      </c>
      <c r="CW82">
        <v>0</v>
      </c>
      <c r="CX82">
        <v>683486</v>
      </c>
      <c r="CY82">
        <v>136031</v>
      </c>
      <c r="CZ82">
        <v>59189</v>
      </c>
      <c r="DA82">
        <v>195220</v>
      </c>
      <c r="DB82">
        <v>50520266</v>
      </c>
      <c r="DC82">
        <v>0</v>
      </c>
      <c r="DD82">
        <v>0</v>
      </c>
      <c r="DE82">
        <v>14250</v>
      </c>
      <c r="DF82">
        <v>0</v>
      </c>
      <c r="DG82">
        <v>0</v>
      </c>
      <c r="DH82">
        <v>0</v>
      </c>
      <c r="DI82">
        <v>14250</v>
      </c>
      <c r="DJ82">
        <v>1620395</v>
      </c>
      <c r="DK82">
        <v>0</v>
      </c>
      <c r="DL82">
        <v>7655428</v>
      </c>
      <c r="DM82">
        <v>9275823</v>
      </c>
      <c r="DN82">
        <v>0</v>
      </c>
      <c r="DO82">
        <v>9290073</v>
      </c>
      <c r="DP82">
        <v>0</v>
      </c>
      <c r="DQ82">
        <v>0</v>
      </c>
      <c r="DR82">
        <v>26244914</v>
      </c>
      <c r="DS82">
        <v>6230205</v>
      </c>
      <c r="DT82">
        <v>4207633</v>
      </c>
      <c r="DU82">
        <v>36682752</v>
      </c>
      <c r="DV82">
        <v>5841</v>
      </c>
      <c r="DW82">
        <v>2693410</v>
      </c>
      <c r="DX82">
        <v>0</v>
      </c>
      <c r="DY82">
        <v>1751</v>
      </c>
      <c r="DZ82">
        <v>0</v>
      </c>
      <c r="EA82">
        <v>0</v>
      </c>
      <c r="EB82">
        <v>39383754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1840231</v>
      </c>
      <c r="ET82">
        <v>1840231</v>
      </c>
      <c r="EU82">
        <v>6208</v>
      </c>
      <c r="EV82">
        <v>50520266</v>
      </c>
    </row>
    <row r="83" spans="1:152">
      <c r="A83">
        <v>71084</v>
      </c>
      <c r="B83">
        <v>200712</v>
      </c>
      <c r="C83">
        <v>49925</v>
      </c>
      <c r="D83">
        <v>-375</v>
      </c>
      <c r="E83">
        <v>49550</v>
      </c>
      <c r="F83">
        <v>0</v>
      </c>
      <c r="G83">
        <v>-1243</v>
      </c>
      <c r="H83">
        <v>0</v>
      </c>
      <c r="I83">
        <v>29518</v>
      </c>
      <c r="J83">
        <v>-25374</v>
      </c>
      <c r="K83">
        <v>0</v>
      </c>
      <c r="L83">
        <v>-2367</v>
      </c>
      <c r="M83">
        <v>534</v>
      </c>
      <c r="N83">
        <v>0</v>
      </c>
      <c r="O83">
        <v>534</v>
      </c>
      <c r="P83">
        <v>-18251</v>
      </c>
      <c r="Q83">
        <v>0</v>
      </c>
      <c r="R83">
        <v>0</v>
      </c>
      <c r="S83">
        <v>0</v>
      </c>
      <c r="T83">
        <v>-18251</v>
      </c>
      <c r="U83">
        <v>-90150</v>
      </c>
      <c r="V83">
        <v>0</v>
      </c>
      <c r="W83">
        <v>-90150</v>
      </c>
      <c r="X83">
        <v>0</v>
      </c>
      <c r="Y83">
        <v>38459</v>
      </c>
      <c r="Z83">
        <v>0</v>
      </c>
      <c r="AA83">
        <v>38459</v>
      </c>
      <c r="AB83">
        <v>0</v>
      </c>
      <c r="AC83">
        <v>0</v>
      </c>
      <c r="AD83">
        <v>-1922</v>
      </c>
      <c r="AE83">
        <v>0</v>
      </c>
      <c r="AF83">
        <v>0</v>
      </c>
      <c r="AG83">
        <v>-1922</v>
      </c>
      <c r="AH83">
        <v>0</v>
      </c>
      <c r="AI83">
        <v>-21780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-21780</v>
      </c>
      <c r="AP83">
        <v>304</v>
      </c>
      <c r="AQ83">
        <v>-21476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4899</v>
      </c>
      <c r="BS83">
        <v>0</v>
      </c>
      <c r="BT83">
        <v>4899</v>
      </c>
      <c r="BU83">
        <v>7032</v>
      </c>
      <c r="BV83">
        <v>760572</v>
      </c>
      <c r="BW83">
        <v>0</v>
      </c>
      <c r="BX83">
        <v>0</v>
      </c>
      <c r="BY83">
        <v>0</v>
      </c>
      <c r="BZ83">
        <v>0</v>
      </c>
      <c r="CA83">
        <v>21346</v>
      </c>
      <c r="CB83">
        <v>0</v>
      </c>
      <c r="CC83">
        <v>788950</v>
      </c>
      <c r="CD83">
        <v>0</v>
      </c>
      <c r="CE83">
        <v>793849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3989</v>
      </c>
      <c r="CL83">
        <v>0</v>
      </c>
      <c r="CM83">
        <v>3989</v>
      </c>
      <c r="CN83">
        <v>0</v>
      </c>
      <c r="CO83">
        <v>0</v>
      </c>
      <c r="CP83">
        <v>0</v>
      </c>
      <c r="CQ83">
        <v>1528</v>
      </c>
      <c r="CR83">
        <v>5517</v>
      </c>
      <c r="CS83">
        <v>0</v>
      </c>
      <c r="CT83">
        <v>1366</v>
      </c>
      <c r="CU83">
        <v>0</v>
      </c>
      <c r="CV83">
        <v>0</v>
      </c>
      <c r="CW83">
        <v>0</v>
      </c>
      <c r="CX83">
        <v>1366</v>
      </c>
      <c r="CY83">
        <v>0</v>
      </c>
      <c r="CZ83">
        <v>0</v>
      </c>
      <c r="DA83">
        <v>0</v>
      </c>
      <c r="DB83">
        <v>800732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29555</v>
      </c>
      <c r="DK83">
        <v>0</v>
      </c>
      <c r="DL83">
        <v>0</v>
      </c>
      <c r="DM83">
        <v>29555</v>
      </c>
      <c r="DN83">
        <v>44019</v>
      </c>
      <c r="DO83">
        <v>73574</v>
      </c>
      <c r="DP83">
        <v>0</v>
      </c>
      <c r="DQ83">
        <v>0</v>
      </c>
      <c r="DR83">
        <v>379297</v>
      </c>
      <c r="DS83">
        <v>208740</v>
      </c>
      <c r="DT83">
        <v>86316</v>
      </c>
      <c r="DU83">
        <v>674353</v>
      </c>
      <c r="DV83">
        <v>0</v>
      </c>
      <c r="DW83">
        <v>51705</v>
      </c>
      <c r="DX83">
        <v>0</v>
      </c>
      <c r="DY83">
        <v>0</v>
      </c>
      <c r="DZ83">
        <v>0</v>
      </c>
      <c r="EA83">
        <v>0</v>
      </c>
      <c r="EB83">
        <v>726058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1100</v>
      </c>
      <c r="ET83">
        <v>1100</v>
      </c>
      <c r="EU83">
        <v>0</v>
      </c>
      <c r="EV83">
        <v>800732</v>
      </c>
    </row>
    <row r="84" spans="1:152">
      <c r="A84">
        <v>71093</v>
      </c>
      <c r="B84">
        <v>200712</v>
      </c>
      <c r="C84">
        <v>463465</v>
      </c>
      <c r="D84">
        <v>0</v>
      </c>
      <c r="E84">
        <v>463465</v>
      </c>
      <c r="F84">
        <v>0</v>
      </c>
      <c r="G84">
        <v>0</v>
      </c>
      <c r="H84">
        <v>0</v>
      </c>
      <c r="I84">
        <v>172686</v>
      </c>
      <c r="J84">
        <v>-87599</v>
      </c>
      <c r="K84">
        <v>-236</v>
      </c>
      <c r="L84">
        <v>-22774</v>
      </c>
      <c r="M84">
        <v>62077</v>
      </c>
      <c r="N84">
        <v>-6239</v>
      </c>
      <c r="O84">
        <v>55838</v>
      </c>
      <c r="P84">
        <v>-154035</v>
      </c>
      <c r="Q84">
        <v>0</v>
      </c>
      <c r="R84">
        <v>0</v>
      </c>
      <c r="S84">
        <v>0</v>
      </c>
      <c r="T84">
        <v>-154035</v>
      </c>
      <c r="U84">
        <v>-389525</v>
      </c>
      <c r="V84">
        <v>0</v>
      </c>
      <c r="W84">
        <v>-389525</v>
      </c>
      <c r="X84">
        <v>-25380</v>
      </c>
      <c r="Y84">
        <v>89386</v>
      </c>
      <c r="Z84">
        <v>0</v>
      </c>
      <c r="AA84">
        <v>64006</v>
      </c>
      <c r="AB84">
        <v>0</v>
      </c>
      <c r="AC84">
        <v>0</v>
      </c>
      <c r="AD84">
        <v>-10644</v>
      </c>
      <c r="AE84">
        <v>0</v>
      </c>
      <c r="AF84">
        <v>0</v>
      </c>
      <c r="AG84">
        <v>-10644</v>
      </c>
      <c r="AH84">
        <v>-828</v>
      </c>
      <c r="AI84">
        <v>28277</v>
      </c>
      <c r="AJ84">
        <v>0</v>
      </c>
      <c r="AK84">
        <v>930</v>
      </c>
      <c r="AL84">
        <v>0</v>
      </c>
      <c r="AM84">
        <v>-28277</v>
      </c>
      <c r="AN84">
        <v>0</v>
      </c>
      <c r="AO84">
        <v>930</v>
      </c>
      <c r="AP84">
        <v>-102</v>
      </c>
      <c r="AQ84">
        <v>828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179</v>
      </c>
      <c r="BM84">
        <v>0</v>
      </c>
      <c r="BN84">
        <v>179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1040571</v>
      </c>
      <c r="BV84">
        <v>993661</v>
      </c>
      <c r="BW84">
        <v>2557038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4591270</v>
      </c>
      <c r="CD84">
        <v>0</v>
      </c>
      <c r="CE84">
        <v>4591270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37040</v>
      </c>
      <c r="CL84">
        <v>0</v>
      </c>
      <c r="CM84">
        <v>37040</v>
      </c>
      <c r="CN84">
        <v>0</v>
      </c>
      <c r="CO84">
        <v>0</v>
      </c>
      <c r="CP84">
        <v>0</v>
      </c>
      <c r="CQ84">
        <v>8316</v>
      </c>
      <c r="CR84">
        <v>45356</v>
      </c>
      <c r="CS84">
        <v>0</v>
      </c>
      <c r="CT84">
        <v>0</v>
      </c>
      <c r="CU84">
        <v>0</v>
      </c>
      <c r="CV84">
        <v>37585</v>
      </c>
      <c r="CW84">
        <v>0</v>
      </c>
      <c r="CX84">
        <v>37585</v>
      </c>
      <c r="CY84">
        <v>33241</v>
      </c>
      <c r="CZ84">
        <v>3808</v>
      </c>
      <c r="DA84">
        <v>37049</v>
      </c>
      <c r="DB84">
        <v>4711439</v>
      </c>
      <c r="DC84">
        <v>2000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65053</v>
      </c>
      <c r="DO84">
        <v>67053</v>
      </c>
      <c r="DP84">
        <v>0</v>
      </c>
      <c r="DQ84">
        <v>255498</v>
      </c>
      <c r="DR84">
        <v>-98827</v>
      </c>
      <c r="DS84">
        <v>2750387</v>
      </c>
      <c r="DT84">
        <v>1484819</v>
      </c>
      <c r="DU84">
        <v>4136379</v>
      </c>
      <c r="DV84">
        <v>0</v>
      </c>
      <c r="DW84">
        <v>227969</v>
      </c>
      <c r="DX84">
        <v>0</v>
      </c>
      <c r="DY84">
        <v>0</v>
      </c>
      <c r="DZ84">
        <v>0</v>
      </c>
      <c r="EA84">
        <v>0</v>
      </c>
      <c r="EB84">
        <v>4364348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24540</v>
      </c>
      <c r="ET84">
        <v>24540</v>
      </c>
      <c r="EU84">
        <v>0</v>
      </c>
      <c r="EV84">
        <v>4711439</v>
      </c>
    </row>
    <row r="85" spans="1:152">
      <c r="A85">
        <v>71094</v>
      </c>
      <c r="B85">
        <v>200712</v>
      </c>
      <c r="C85">
        <v>229433</v>
      </c>
      <c r="D85">
        <v>0</v>
      </c>
      <c r="E85">
        <v>229433</v>
      </c>
      <c r="F85">
        <v>0</v>
      </c>
      <c r="G85">
        <v>0</v>
      </c>
      <c r="H85">
        <v>0</v>
      </c>
      <c r="I85">
        <v>70202</v>
      </c>
      <c r="J85">
        <v>-8200</v>
      </c>
      <c r="K85">
        <v>-166</v>
      </c>
      <c r="L85">
        <v>-8209</v>
      </c>
      <c r="M85">
        <v>53627</v>
      </c>
      <c r="N85">
        <v>-6815</v>
      </c>
      <c r="O85">
        <v>46812</v>
      </c>
      <c r="P85">
        <v>-54283</v>
      </c>
      <c r="Q85">
        <v>0</v>
      </c>
      <c r="R85">
        <v>0</v>
      </c>
      <c r="S85">
        <v>0</v>
      </c>
      <c r="T85">
        <v>-54283</v>
      </c>
      <c r="U85">
        <v>-180783</v>
      </c>
      <c r="V85">
        <v>0</v>
      </c>
      <c r="W85">
        <v>-180783</v>
      </c>
      <c r="X85">
        <v>-21114</v>
      </c>
      <c r="Y85">
        <v>3116</v>
      </c>
      <c r="Z85">
        <v>0</v>
      </c>
      <c r="AA85">
        <v>-17998</v>
      </c>
      <c r="AB85">
        <v>0</v>
      </c>
      <c r="AC85">
        <v>0</v>
      </c>
      <c r="AD85">
        <v>-6508</v>
      </c>
      <c r="AE85">
        <v>0</v>
      </c>
      <c r="AF85">
        <v>0</v>
      </c>
      <c r="AG85">
        <v>-6508</v>
      </c>
      <c r="AH85">
        <v>-1128</v>
      </c>
      <c r="AI85">
        <v>15545</v>
      </c>
      <c r="AJ85">
        <v>0</v>
      </c>
      <c r="AK85">
        <v>1128</v>
      </c>
      <c r="AL85">
        <v>0</v>
      </c>
      <c r="AM85">
        <v>-15545</v>
      </c>
      <c r="AN85">
        <v>0</v>
      </c>
      <c r="AO85">
        <v>1128</v>
      </c>
      <c r="AP85">
        <v>-163</v>
      </c>
      <c r="AQ85">
        <v>965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366811</v>
      </c>
      <c r="BV85">
        <v>465018</v>
      </c>
      <c r="BW85">
        <v>959171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1791000</v>
      </c>
      <c r="CD85">
        <v>0</v>
      </c>
      <c r="CE85">
        <v>1791000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17451</v>
      </c>
      <c r="CL85">
        <v>0</v>
      </c>
      <c r="CM85">
        <v>17451</v>
      </c>
      <c r="CN85">
        <v>0</v>
      </c>
      <c r="CO85">
        <v>0</v>
      </c>
      <c r="CP85">
        <v>0</v>
      </c>
      <c r="CQ85">
        <v>812</v>
      </c>
      <c r="CR85">
        <v>18263</v>
      </c>
      <c r="CS85">
        <v>0</v>
      </c>
      <c r="CT85">
        <v>0</v>
      </c>
      <c r="CU85">
        <v>2300</v>
      </c>
      <c r="CV85">
        <v>16995</v>
      </c>
      <c r="CW85">
        <v>0</v>
      </c>
      <c r="CX85">
        <v>19295</v>
      </c>
      <c r="CY85">
        <v>12714</v>
      </c>
      <c r="CZ85">
        <v>245</v>
      </c>
      <c r="DA85">
        <v>12959</v>
      </c>
      <c r="DB85">
        <v>1841517</v>
      </c>
      <c r="DC85">
        <v>2000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33668</v>
      </c>
      <c r="DO85">
        <v>35668</v>
      </c>
      <c r="DP85">
        <v>0</v>
      </c>
      <c r="DQ85">
        <v>101191</v>
      </c>
      <c r="DR85">
        <v>-628125</v>
      </c>
      <c r="DS85">
        <v>1532995</v>
      </c>
      <c r="DT85">
        <v>591600</v>
      </c>
      <c r="DU85">
        <v>1496470</v>
      </c>
      <c r="DV85">
        <v>0</v>
      </c>
      <c r="DW85">
        <v>195072</v>
      </c>
      <c r="DX85">
        <v>0</v>
      </c>
      <c r="DY85">
        <v>0</v>
      </c>
      <c r="DZ85">
        <v>0</v>
      </c>
      <c r="EA85">
        <v>0</v>
      </c>
      <c r="EB85">
        <v>1691542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13116</v>
      </c>
      <c r="ET85">
        <v>13116</v>
      </c>
      <c r="EU85">
        <v>0</v>
      </c>
      <c r="EV85">
        <v>1841517</v>
      </c>
    </row>
    <row r="86" spans="1:152">
      <c r="A86">
        <v>71097</v>
      </c>
      <c r="B86">
        <v>200712</v>
      </c>
      <c r="C86">
        <v>107251</v>
      </c>
      <c r="D86">
        <v>0</v>
      </c>
      <c r="E86">
        <v>107251</v>
      </c>
      <c r="F86">
        <v>0</v>
      </c>
      <c r="G86">
        <v>0</v>
      </c>
      <c r="H86">
        <v>1036</v>
      </c>
      <c r="I86">
        <v>22478</v>
      </c>
      <c r="J86">
        <v>-16128</v>
      </c>
      <c r="K86">
        <v>0</v>
      </c>
      <c r="L86">
        <v>-1705</v>
      </c>
      <c r="M86">
        <v>5681</v>
      </c>
      <c r="N86">
        <v>0</v>
      </c>
      <c r="O86">
        <v>5681</v>
      </c>
      <c r="P86">
        <v>-13373</v>
      </c>
      <c r="Q86">
        <v>0</v>
      </c>
      <c r="R86">
        <v>0</v>
      </c>
      <c r="S86">
        <v>0</v>
      </c>
      <c r="T86">
        <v>-13373</v>
      </c>
      <c r="U86">
        <v>-90620</v>
      </c>
      <c r="V86">
        <v>0</v>
      </c>
      <c r="W86">
        <v>-90620</v>
      </c>
      <c r="X86">
        <v>-20961</v>
      </c>
      <c r="Y86">
        <v>28844</v>
      </c>
      <c r="Z86">
        <v>0</v>
      </c>
      <c r="AA86">
        <v>7883</v>
      </c>
      <c r="AB86">
        <v>0</v>
      </c>
      <c r="AC86">
        <v>0</v>
      </c>
      <c r="AD86">
        <v>-9794</v>
      </c>
      <c r="AE86">
        <v>0</v>
      </c>
      <c r="AF86">
        <v>0</v>
      </c>
      <c r="AG86">
        <v>-9794</v>
      </c>
      <c r="AH86">
        <v>-33</v>
      </c>
      <c r="AI86">
        <v>6995</v>
      </c>
      <c r="AJ86">
        <v>0</v>
      </c>
      <c r="AK86">
        <v>33</v>
      </c>
      <c r="AL86">
        <v>0</v>
      </c>
      <c r="AM86">
        <v>-6995</v>
      </c>
      <c r="AN86">
        <v>0</v>
      </c>
      <c r="AO86">
        <v>33</v>
      </c>
      <c r="AP86">
        <v>-12</v>
      </c>
      <c r="AQ86">
        <v>21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12671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11234</v>
      </c>
      <c r="BV86">
        <v>373633</v>
      </c>
      <c r="BW86">
        <v>363166</v>
      </c>
      <c r="BX86">
        <v>0</v>
      </c>
      <c r="BY86">
        <v>0</v>
      </c>
      <c r="BZ86">
        <v>0</v>
      </c>
      <c r="CA86">
        <v>0</v>
      </c>
      <c r="CB86">
        <v>20146</v>
      </c>
      <c r="CC86">
        <v>768179</v>
      </c>
      <c r="CD86">
        <v>0</v>
      </c>
      <c r="CE86">
        <v>780850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5525</v>
      </c>
      <c r="CZ86">
        <v>95</v>
      </c>
      <c r="DA86">
        <v>5620</v>
      </c>
      <c r="DB86">
        <v>786470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5279</v>
      </c>
      <c r="DK86">
        <v>0</v>
      </c>
      <c r="DL86">
        <v>0</v>
      </c>
      <c r="DM86">
        <v>5279</v>
      </c>
      <c r="DN86">
        <v>323</v>
      </c>
      <c r="DO86">
        <v>5602</v>
      </c>
      <c r="DP86">
        <v>0</v>
      </c>
      <c r="DQ86">
        <v>33557</v>
      </c>
      <c r="DR86">
        <v>-374539</v>
      </c>
      <c r="DS86">
        <v>701841</v>
      </c>
      <c r="DT86">
        <v>345106</v>
      </c>
      <c r="DU86">
        <v>672408</v>
      </c>
      <c r="DV86">
        <v>10</v>
      </c>
      <c r="DW86">
        <v>65490</v>
      </c>
      <c r="DX86">
        <v>0</v>
      </c>
      <c r="DY86">
        <v>0</v>
      </c>
      <c r="DZ86">
        <v>0</v>
      </c>
      <c r="EA86">
        <v>0</v>
      </c>
      <c r="EB86">
        <v>737908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2268</v>
      </c>
      <c r="EO86">
        <v>0</v>
      </c>
      <c r="EP86">
        <v>0</v>
      </c>
      <c r="EQ86">
        <v>0</v>
      </c>
      <c r="ER86">
        <v>0</v>
      </c>
      <c r="ES86">
        <v>7135</v>
      </c>
      <c r="ET86">
        <v>9403</v>
      </c>
      <c r="EU86">
        <v>0</v>
      </c>
      <c r="EV86">
        <v>786470</v>
      </c>
    </row>
    <row r="87" spans="1:152">
      <c r="A87">
        <v>70061</v>
      </c>
      <c r="B87">
        <v>200812</v>
      </c>
      <c r="C87">
        <v>797507</v>
      </c>
      <c r="D87">
        <v>0</v>
      </c>
      <c r="E87">
        <v>797507</v>
      </c>
      <c r="F87">
        <v>0</v>
      </c>
      <c r="G87">
        <v>0</v>
      </c>
      <c r="H87">
        <v>-69</v>
      </c>
      <c r="I87">
        <v>553898</v>
      </c>
      <c r="J87">
        <v>-3796348</v>
      </c>
      <c r="K87">
        <v>-729</v>
      </c>
      <c r="L87">
        <v>-12697</v>
      </c>
      <c r="M87">
        <v>-3255945</v>
      </c>
      <c r="N87">
        <v>477768</v>
      </c>
      <c r="O87">
        <v>-2778177</v>
      </c>
      <c r="P87">
        <v>-343560</v>
      </c>
      <c r="Q87">
        <v>0</v>
      </c>
      <c r="R87">
        <v>0</v>
      </c>
      <c r="S87">
        <v>0</v>
      </c>
      <c r="T87">
        <v>-343560</v>
      </c>
      <c r="U87">
        <v>837226</v>
      </c>
      <c r="V87">
        <v>0</v>
      </c>
      <c r="W87">
        <v>837226</v>
      </c>
      <c r="X87">
        <v>0</v>
      </c>
      <c r="Y87">
        <v>1299341</v>
      </c>
      <c r="Z87">
        <v>0</v>
      </c>
      <c r="AA87">
        <v>1299341</v>
      </c>
      <c r="AB87">
        <v>0</v>
      </c>
      <c r="AC87">
        <v>0</v>
      </c>
      <c r="AD87">
        <v>-31495</v>
      </c>
      <c r="AE87">
        <v>0</v>
      </c>
      <c r="AF87">
        <v>0</v>
      </c>
      <c r="AG87">
        <v>-31495</v>
      </c>
      <c r="AH87">
        <v>21160</v>
      </c>
      <c r="AI87">
        <v>-197998</v>
      </c>
      <c r="AJ87">
        <v>0</v>
      </c>
      <c r="AK87">
        <v>-24894</v>
      </c>
      <c r="AL87">
        <v>0</v>
      </c>
      <c r="AM87">
        <v>0</v>
      </c>
      <c r="AN87">
        <v>0</v>
      </c>
      <c r="AO87">
        <v>-222892</v>
      </c>
      <c r="AP87">
        <v>3734</v>
      </c>
      <c r="AQ87">
        <v>-219158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2551262</v>
      </c>
      <c r="BV87">
        <v>6882546</v>
      </c>
      <c r="BW87">
        <v>864689</v>
      </c>
      <c r="BX87">
        <v>0</v>
      </c>
      <c r="BY87">
        <v>0</v>
      </c>
      <c r="BZ87">
        <v>0</v>
      </c>
      <c r="CA87">
        <v>138632</v>
      </c>
      <c r="CB87">
        <v>493277</v>
      </c>
      <c r="CC87">
        <v>10930406</v>
      </c>
      <c r="CD87">
        <v>0</v>
      </c>
      <c r="CE87">
        <v>10930406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472112</v>
      </c>
      <c r="CV87">
        <v>0</v>
      </c>
      <c r="CW87">
        <v>0</v>
      </c>
      <c r="CX87">
        <v>472112</v>
      </c>
      <c r="CY87">
        <v>17699</v>
      </c>
      <c r="CZ87">
        <v>124310</v>
      </c>
      <c r="DA87">
        <v>142009</v>
      </c>
      <c r="DB87">
        <v>11544527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1338519</v>
      </c>
      <c r="DO87">
        <v>1338519</v>
      </c>
      <c r="DP87">
        <v>0</v>
      </c>
      <c r="DQ87">
        <v>0</v>
      </c>
      <c r="DR87">
        <v>4948097</v>
      </c>
      <c r="DS87">
        <v>3682249</v>
      </c>
      <c r="DT87">
        <v>1549229</v>
      </c>
      <c r="DU87">
        <v>10179575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10179575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18879</v>
      </c>
      <c r="ET87">
        <v>18879</v>
      </c>
      <c r="EU87">
        <v>7554</v>
      </c>
      <c r="EV87">
        <v>11544527</v>
      </c>
    </row>
    <row r="88" spans="1:152">
      <c r="A88">
        <v>70099</v>
      </c>
      <c r="B88">
        <v>200812</v>
      </c>
      <c r="C88">
        <v>547</v>
      </c>
      <c r="D88">
        <v>0</v>
      </c>
      <c r="E88">
        <v>547</v>
      </c>
      <c r="F88">
        <v>2</v>
      </c>
      <c r="G88">
        <v>0</v>
      </c>
      <c r="H88">
        <v>1276</v>
      </c>
      <c r="I88">
        <v>120697</v>
      </c>
      <c r="J88">
        <v>-194313</v>
      </c>
      <c r="K88">
        <v>0</v>
      </c>
      <c r="L88">
        <v>-3458</v>
      </c>
      <c r="M88">
        <v>-75796</v>
      </c>
      <c r="N88">
        <v>9309</v>
      </c>
      <c r="O88">
        <v>-66487</v>
      </c>
      <c r="P88">
        <v>-175908</v>
      </c>
      <c r="Q88">
        <v>0</v>
      </c>
      <c r="R88">
        <v>0</v>
      </c>
      <c r="S88">
        <v>0</v>
      </c>
      <c r="T88">
        <v>-175908</v>
      </c>
      <c r="U88">
        <v>47411</v>
      </c>
      <c r="V88">
        <v>0</v>
      </c>
      <c r="W88">
        <v>47411</v>
      </c>
      <c r="X88">
        <v>-42492</v>
      </c>
      <c r="Y88">
        <v>144592</v>
      </c>
      <c r="Z88">
        <v>0</v>
      </c>
      <c r="AA88">
        <v>102100</v>
      </c>
      <c r="AB88">
        <v>0</v>
      </c>
      <c r="AC88">
        <v>0</v>
      </c>
      <c r="AD88">
        <v>-5211</v>
      </c>
      <c r="AE88">
        <v>0</v>
      </c>
      <c r="AF88">
        <v>0</v>
      </c>
      <c r="AG88">
        <v>-5211</v>
      </c>
      <c r="AH88">
        <v>11595</v>
      </c>
      <c r="AI88">
        <v>-85953</v>
      </c>
      <c r="AJ88">
        <v>0</v>
      </c>
      <c r="AK88">
        <v>-13356</v>
      </c>
      <c r="AL88">
        <v>0</v>
      </c>
      <c r="AM88">
        <v>0</v>
      </c>
      <c r="AN88">
        <v>0</v>
      </c>
      <c r="AO88">
        <v>-99309</v>
      </c>
      <c r="AP88">
        <v>1761</v>
      </c>
      <c r="AQ88">
        <v>-97548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38800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54393</v>
      </c>
      <c r="BV88">
        <v>1837819</v>
      </c>
      <c r="BW88">
        <v>0</v>
      </c>
      <c r="BX88">
        <v>0</v>
      </c>
      <c r="BY88">
        <v>382</v>
      </c>
      <c r="BZ88">
        <v>0</v>
      </c>
      <c r="CA88">
        <v>12903</v>
      </c>
      <c r="CB88">
        <v>0</v>
      </c>
      <c r="CC88">
        <v>1905497</v>
      </c>
      <c r="CD88">
        <v>0</v>
      </c>
      <c r="CE88">
        <v>1944297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12</v>
      </c>
      <c r="CL88">
        <v>0</v>
      </c>
      <c r="CM88">
        <v>12</v>
      </c>
      <c r="CN88">
        <v>0</v>
      </c>
      <c r="CO88">
        <v>0</v>
      </c>
      <c r="CP88">
        <v>0</v>
      </c>
      <c r="CQ88">
        <v>686</v>
      </c>
      <c r="CR88">
        <v>698</v>
      </c>
      <c r="CS88">
        <v>0</v>
      </c>
      <c r="CT88">
        <v>8744</v>
      </c>
      <c r="CU88">
        <v>0</v>
      </c>
      <c r="CV88">
        <v>0</v>
      </c>
      <c r="CW88">
        <v>0</v>
      </c>
      <c r="CX88">
        <v>8744</v>
      </c>
      <c r="CY88">
        <v>15</v>
      </c>
      <c r="CZ88">
        <v>12472</v>
      </c>
      <c r="DA88">
        <v>12487</v>
      </c>
      <c r="DB88">
        <v>1966226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319817</v>
      </c>
      <c r="DO88">
        <v>319817</v>
      </c>
      <c r="DP88">
        <v>0</v>
      </c>
      <c r="DQ88">
        <v>0</v>
      </c>
      <c r="DR88">
        <v>1639983</v>
      </c>
      <c r="DS88">
        <v>86</v>
      </c>
      <c r="DT88">
        <v>92</v>
      </c>
      <c r="DU88">
        <v>1640161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1640161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5562</v>
      </c>
      <c r="ET88">
        <v>5562</v>
      </c>
      <c r="EU88">
        <v>686</v>
      </c>
      <c r="EV88">
        <v>1966226</v>
      </c>
    </row>
    <row r="89" spans="1:152">
      <c r="A89">
        <v>70691</v>
      </c>
      <c r="B89">
        <v>200812</v>
      </c>
      <c r="C89">
        <v>562674</v>
      </c>
      <c r="D89">
        <v>0</v>
      </c>
      <c r="E89">
        <v>562674</v>
      </c>
      <c r="F89">
        <v>-20607</v>
      </c>
      <c r="G89">
        <v>-15066</v>
      </c>
      <c r="H89">
        <v>69496</v>
      </c>
      <c r="I89">
        <v>841067</v>
      </c>
      <c r="J89">
        <v>-3837885</v>
      </c>
      <c r="K89">
        <v>-699</v>
      </c>
      <c r="L89">
        <v>-39223</v>
      </c>
      <c r="M89">
        <v>-3002917</v>
      </c>
      <c r="N89">
        <v>422985</v>
      </c>
      <c r="O89">
        <v>-2579932</v>
      </c>
      <c r="P89">
        <v>-1070094</v>
      </c>
      <c r="Q89">
        <v>974</v>
      </c>
      <c r="R89">
        <v>-152</v>
      </c>
      <c r="S89">
        <v>0</v>
      </c>
      <c r="T89">
        <v>-1069272</v>
      </c>
      <c r="U89">
        <v>-306712</v>
      </c>
      <c r="V89">
        <v>-211</v>
      </c>
      <c r="W89">
        <v>-306923</v>
      </c>
      <c r="X89">
        <v>-510043</v>
      </c>
      <c r="Y89">
        <v>3353024</v>
      </c>
      <c r="Z89">
        <v>0</v>
      </c>
      <c r="AA89">
        <v>2842981</v>
      </c>
      <c r="AB89">
        <v>3257</v>
      </c>
      <c r="AC89">
        <v>0</v>
      </c>
      <c r="AD89">
        <v>-16482</v>
      </c>
      <c r="AE89">
        <v>0</v>
      </c>
      <c r="AF89">
        <v>0</v>
      </c>
      <c r="AG89">
        <v>-16482</v>
      </c>
      <c r="AH89">
        <v>514401</v>
      </c>
      <c r="AI89">
        <v>-49296</v>
      </c>
      <c r="AJ89">
        <v>0</v>
      </c>
      <c r="AK89">
        <v>-598122</v>
      </c>
      <c r="AL89">
        <v>0</v>
      </c>
      <c r="AM89">
        <v>0</v>
      </c>
      <c r="AN89">
        <v>0</v>
      </c>
      <c r="AO89">
        <v>-647418</v>
      </c>
      <c r="AP89">
        <v>83721</v>
      </c>
      <c r="AQ89">
        <v>-563697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874</v>
      </c>
      <c r="BM89">
        <v>24965</v>
      </c>
      <c r="BN89">
        <v>25839</v>
      </c>
      <c r="BO89">
        <v>1792407</v>
      </c>
      <c r="BP89">
        <v>490354</v>
      </c>
      <c r="BQ89">
        <v>0</v>
      </c>
      <c r="BR89">
        <v>104950</v>
      </c>
      <c r="BS89">
        <v>0</v>
      </c>
      <c r="BT89">
        <v>595304</v>
      </c>
      <c r="BU89">
        <v>2083629</v>
      </c>
      <c r="BV89">
        <v>5013019</v>
      </c>
      <c r="BW89">
        <v>13706493</v>
      </c>
      <c r="BX89">
        <v>0</v>
      </c>
      <c r="BY89">
        <v>1801</v>
      </c>
      <c r="BZ89">
        <v>4143</v>
      </c>
      <c r="CA89">
        <v>303727</v>
      </c>
      <c r="CB89">
        <v>220544</v>
      </c>
      <c r="CC89">
        <v>21333356</v>
      </c>
      <c r="CD89">
        <v>0</v>
      </c>
      <c r="CE89">
        <v>23721067</v>
      </c>
      <c r="CF89">
        <v>0</v>
      </c>
      <c r="CG89">
        <v>6117</v>
      </c>
      <c r="CH89">
        <v>0</v>
      </c>
      <c r="CI89">
        <v>0</v>
      </c>
      <c r="CJ89">
        <v>6117</v>
      </c>
      <c r="CK89">
        <v>27125</v>
      </c>
      <c r="CL89">
        <v>0</v>
      </c>
      <c r="CM89">
        <v>27125</v>
      </c>
      <c r="CN89">
        <v>4948</v>
      </c>
      <c r="CO89">
        <v>71015</v>
      </c>
      <c r="CP89">
        <v>0</v>
      </c>
      <c r="CQ89">
        <v>0</v>
      </c>
      <c r="CR89">
        <v>109205</v>
      </c>
      <c r="CS89">
        <v>0</v>
      </c>
      <c r="CT89">
        <v>416815</v>
      </c>
      <c r="CU89">
        <v>0</v>
      </c>
      <c r="CV89">
        <v>19767</v>
      </c>
      <c r="CW89">
        <v>89139</v>
      </c>
      <c r="CX89">
        <v>525721</v>
      </c>
      <c r="CY89">
        <v>252262</v>
      </c>
      <c r="CZ89">
        <v>252</v>
      </c>
      <c r="DA89">
        <v>252514</v>
      </c>
      <c r="DB89">
        <v>24634346</v>
      </c>
      <c r="DC89">
        <v>0</v>
      </c>
      <c r="DD89">
        <v>0</v>
      </c>
      <c r="DE89">
        <v>1278</v>
      </c>
      <c r="DF89">
        <v>0</v>
      </c>
      <c r="DG89">
        <v>0</v>
      </c>
      <c r="DH89">
        <v>0</v>
      </c>
      <c r="DI89">
        <v>1278</v>
      </c>
      <c r="DJ89">
        <v>0</v>
      </c>
      <c r="DK89">
        <v>5379124</v>
      </c>
      <c r="DL89">
        <v>8331</v>
      </c>
      <c r="DM89">
        <v>5387455</v>
      </c>
      <c r="DN89">
        <v>-563697</v>
      </c>
      <c r="DO89">
        <v>4825036</v>
      </c>
      <c r="DP89">
        <v>0</v>
      </c>
      <c r="DQ89">
        <v>0</v>
      </c>
      <c r="DR89">
        <v>14613317</v>
      </c>
      <c r="DS89">
        <v>1820144</v>
      </c>
      <c r="DT89">
        <v>2515536</v>
      </c>
      <c r="DU89">
        <v>18948997</v>
      </c>
      <c r="DV89">
        <v>859</v>
      </c>
      <c r="DW89">
        <v>531067</v>
      </c>
      <c r="DX89">
        <v>0</v>
      </c>
      <c r="DY89">
        <v>0</v>
      </c>
      <c r="DZ89">
        <v>43855</v>
      </c>
      <c r="EA89">
        <v>6176</v>
      </c>
      <c r="EB89">
        <v>19530954</v>
      </c>
      <c r="EC89">
        <v>0</v>
      </c>
      <c r="ED89">
        <v>0</v>
      </c>
      <c r="EE89">
        <v>0</v>
      </c>
      <c r="EF89">
        <v>4736</v>
      </c>
      <c r="EG89">
        <v>4736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1594</v>
      </c>
      <c r="EO89">
        <v>0</v>
      </c>
      <c r="EP89">
        <v>0</v>
      </c>
      <c r="EQ89">
        <v>0</v>
      </c>
      <c r="ER89">
        <v>0</v>
      </c>
      <c r="ES89">
        <v>272026</v>
      </c>
      <c r="ET89">
        <v>273620</v>
      </c>
      <c r="EU89">
        <v>0</v>
      </c>
      <c r="EV89">
        <v>24634346</v>
      </c>
    </row>
    <row r="90" spans="1:152">
      <c r="A90">
        <v>70727</v>
      </c>
      <c r="B90">
        <v>200812</v>
      </c>
      <c r="C90">
        <v>587347</v>
      </c>
      <c r="D90">
        <v>-820</v>
      </c>
      <c r="E90">
        <v>586527</v>
      </c>
      <c r="F90">
        <v>-3232</v>
      </c>
      <c r="G90">
        <v>0</v>
      </c>
      <c r="H90">
        <v>16501</v>
      </c>
      <c r="I90">
        <v>591907</v>
      </c>
      <c r="J90">
        <v>-1231754</v>
      </c>
      <c r="K90">
        <v>-56</v>
      </c>
      <c r="L90">
        <v>-18605</v>
      </c>
      <c r="M90">
        <v>-645239</v>
      </c>
      <c r="N90">
        <v>90569</v>
      </c>
      <c r="O90">
        <v>-554670</v>
      </c>
      <c r="P90">
        <v>-220819</v>
      </c>
      <c r="Q90">
        <v>0</v>
      </c>
      <c r="R90">
        <v>-100</v>
      </c>
      <c r="S90">
        <v>0</v>
      </c>
      <c r="T90">
        <v>-220919</v>
      </c>
      <c r="U90">
        <v>-630900</v>
      </c>
      <c r="V90">
        <v>0</v>
      </c>
      <c r="W90">
        <v>-630900</v>
      </c>
      <c r="X90">
        <v>0</v>
      </c>
      <c r="Y90">
        <v>0</v>
      </c>
      <c r="Z90">
        <v>-245000</v>
      </c>
      <c r="AA90">
        <v>-245000</v>
      </c>
      <c r="AB90">
        <v>0</v>
      </c>
      <c r="AC90">
        <v>0</v>
      </c>
      <c r="AD90">
        <v>-7702</v>
      </c>
      <c r="AE90">
        <v>804</v>
      </c>
      <c r="AF90">
        <v>0</v>
      </c>
      <c r="AG90">
        <v>-6898</v>
      </c>
      <c r="AH90">
        <v>89133</v>
      </c>
      <c r="AI90">
        <v>-982727</v>
      </c>
      <c r="AJ90">
        <v>0</v>
      </c>
      <c r="AK90">
        <v>-103687</v>
      </c>
      <c r="AL90">
        <v>0</v>
      </c>
      <c r="AM90">
        <v>-12</v>
      </c>
      <c r="AN90">
        <v>0</v>
      </c>
      <c r="AO90">
        <v>-1086426</v>
      </c>
      <c r="AP90">
        <v>14554</v>
      </c>
      <c r="AQ90">
        <v>-1071872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321635</v>
      </c>
      <c r="BP90">
        <v>204437</v>
      </c>
      <c r="BQ90">
        <v>0</v>
      </c>
      <c r="BR90">
        <v>0</v>
      </c>
      <c r="BS90">
        <v>0</v>
      </c>
      <c r="BT90">
        <v>204437</v>
      </c>
      <c r="BU90">
        <v>2555653</v>
      </c>
      <c r="BV90">
        <v>928259</v>
      </c>
      <c r="BW90">
        <v>4671721</v>
      </c>
      <c r="BX90">
        <v>730313</v>
      </c>
      <c r="BY90">
        <v>409</v>
      </c>
      <c r="BZ90">
        <v>55074</v>
      </c>
      <c r="CA90">
        <v>0</v>
      </c>
      <c r="CB90">
        <v>492750</v>
      </c>
      <c r="CC90">
        <v>9434179</v>
      </c>
      <c r="CD90">
        <v>0</v>
      </c>
      <c r="CE90">
        <v>9960251</v>
      </c>
      <c r="CF90">
        <v>0</v>
      </c>
      <c r="CG90">
        <v>193</v>
      </c>
      <c r="CH90">
        <v>0</v>
      </c>
      <c r="CI90">
        <v>0</v>
      </c>
      <c r="CJ90">
        <v>193</v>
      </c>
      <c r="CK90">
        <v>2999</v>
      </c>
      <c r="CL90">
        <v>0</v>
      </c>
      <c r="CM90">
        <v>2999</v>
      </c>
      <c r="CN90">
        <v>0</v>
      </c>
      <c r="CO90">
        <v>292674</v>
      </c>
      <c r="CP90">
        <v>0</v>
      </c>
      <c r="CQ90">
        <v>48512</v>
      </c>
      <c r="CR90">
        <v>344378</v>
      </c>
      <c r="CS90">
        <v>0</v>
      </c>
      <c r="CT90">
        <v>4447</v>
      </c>
      <c r="CU90">
        <v>133310</v>
      </c>
      <c r="CV90">
        <v>235967</v>
      </c>
      <c r="CW90">
        <v>0</v>
      </c>
      <c r="CX90">
        <v>373724</v>
      </c>
      <c r="CY90">
        <v>81914</v>
      </c>
      <c r="CZ90">
        <v>71348</v>
      </c>
      <c r="DA90">
        <v>153262</v>
      </c>
      <c r="DB90">
        <v>10831615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1217591</v>
      </c>
      <c r="DO90">
        <v>1217591</v>
      </c>
      <c r="DP90">
        <v>0</v>
      </c>
      <c r="DQ90">
        <v>0</v>
      </c>
      <c r="DR90">
        <v>2551000</v>
      </c>
      <c r="DS90">
        <v>3589700</v>
      </c>
      <c r="DT90">
        <v>3208300</v>
      </c>
      <c r="DU90">
        <v>9349000</v>
      </c>
      <c r="DV90">
        <v>1400</v>
      </c>
      <c r="DW90">
        <v>0</v>
      </c>
      <c r="DX90">
        <v>0</v>
      </c>
      <c r="DY90">
        <v>247400</v>
      </c>
      <c r="DZ90">
        <v>0</v>
      </c>
      <c r="EA90">
        <v>0</v>
      </c>
      <c r="EB90">
        <v>9597800</v>
      </c>
      <c r="EC90">
        <v>0</v>
      </c>
      <c r="ED90">
        <v>0</v>
      </c>
      <c r="EE90">
        <v>0</v>
      </c>
      <c r="EF90">
        <v>1903</v>
      </c>
      <c r="EG90">
        <v>1903</v>
      </c>
      <c r="EH90">
        <v>0</v>
      </c>
      <c r="EI90">
        <v>2160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8533</v>
      </c>
      <c r="ET90">
        <v>10693</v>
      </c>
      <c r="EU90">
        <v>3628</v>
      </c>
      <c r="EV90">
        <v>10831615</v>
      </c>
    </row>
    <row r="91" spans="1:152">
      <c r="A91">
        <v>70735</v>
      </c>
      <c r="B91">
        <v>200812</v>
      </c>
      <c r="C91">
        <v>226247</v>
      </c>
      <c r="D91">
        <v>0</v>
      </c>
      <c r="E91">
        <v>226247</v>
      </c>
      <c r="F91">
        <v>-23361</v>
      </c>
      <c r="G91">
        <v>111</v>
      </c>
      <c r="H91">
        <v>-15431</v>
      </c>
      <c r="I91">
        <v>114757</v>
      </c>
      <c r="J91">
        <v>-1190337</v>
      </c>
      <c r="K91">
        <v>-403</v>
      </c>
      <c r="L91">
        <v>-13171</v>
      </c>
      <c r="M91">
        <v>-1127835</v>
      </c>
      <c r="N91">
        <v>160767</v>
      </c>
      <c r="O91">
        <v>-967068</v>
      </c>
      <c r="P91">
        <v>-147454</v>
      </c>
      <c r="Q91">
        <v>0</v>
      </c>
      <c r="R91">
        <v>19</v>
      </c>
      <c r="S91">
        <v>0</v>
      </c>
      <c r="T91">
        <v>-147435</v>
      </c>
      <c r="U91">
        <v>138466</v>
      </c>
      <c r="V91">
        <v>0</v>
      </c>
      <c r="W91">
        <v>138466</v>
      </c>
      <c r="X91">
        <v>0</v>
      </c>
      <c r="Y91">
        <v>436912</v>
      </c>
      <c r="Z91">
        <v>0</v>
      </c>
      <c r="AA91">
        <v>436912</v>
      </c>
      <c r="AB91">
        <v>0</v>
      </c>
      <c r="AC91">
        <v>0</v>
      </c>
      <c r="AD91">
        <v>-6293</v>
      </c>
      <c r="AE91">
        <v>0</v>
      </c>
      <c r="AF91">
        <v>0</v>
      </c>
      <c r="AG91">
        <v>-6293</v>
      </c>
      <c r="AH91">
        <v>268342</v>
      </c>
      <c r="AI91">
        <v>-50829</v>
      </c>
      <c r="AJ91">
        <v>0</v>
      </c>
      <c r="AK91">
        <v>-312287</v>
      </c>
      <c r="AL91">
        <v>0</v>
      </c>
      <c r="AM91">
        <v>0</v>
      </c>
      <c r="AN91">
        <v>0</v>
      </c>
      <c r="AO91">
        <v>-363116</v>
      </c>
      <c r="AP91">
        <v>43945</v>
      </c>
      <c r="AQ91">
        <v>-319171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4540</v>
      </c>
      <c r="BL91">
        <v>416</v>
      </c>
      <c r="BM91">
        <v>0</v>
      </c>
      <c r="BN91">
        <v>416</v>
      </c>
      <c r="BO91">
        <v>682100</v>
      </c>
      <c r="BP91">
        <v>182974</v>
      </c>
      <c r="BQ91">
        <v>7415</v>
      </c>
      <c r="BR91">
        <v>3111</v>
      </c>
      <c r="BS91">
        <v>0</v>
      </c>
      <c r="BT91">
        <v>193500</v>
      </c>
      <c r="BU91">
        <v>1210925</v>
      </c>
      <c r="BV91">
        <v>684116</v>
      </c>
      <c r="BW91">
        <v>1698016</v>
      </c>
      <c r="BX91">
        <v>0</v>
      </c>
      <c r="BY91">
        <v>221</v>
      </c>
      <c r="BZ91">
        <v>0</v>
      </c>
      <c r="CA91">
        <v>0</v>
      </c>
      <c r="CB91">
        <v>0</v>
      </c>
      <c r="CC91">
        <v>3593278</v>
      </c>
      <c r="CD91">
        <v>0</v>
      </c>
      <c r="CE91">
        <v>4468878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4832</v>
      </c>
      <c r="CL91">
        <v>0</v>
      </c>
      <c r="CM91">
        <v>4832</v>
      </c>
      <c r="CN91">
        <v>0</v>
      </c>
      <c r="CO91">
        <v>0</v>
      </c>
      <c r="CP91">
        <v>0</v>
      </c>
      <c r="CQ91">
        <v>9456</v>
      </c>
      <c r="CR91">
        <v>14288</v>
      </c>
      <c r="CS91">
        <v>0</v>
      </c>
      <c r="CT91">
        <v>0</v>
      </c>
      <c r="CU91">
        <v>160705</v>
      </c>
      <c r="CV91">
        <v>221905</v>
      </c>
      <c r="CW91">
        <v>0</v>
      </c>
      <c r="CX91">
        <v>382610</v>
      </c>
      <c r="CY91">
        <v>12320</v>
      </c>
      <c r="CZ91">
        <v>10557</v>
      </c>
      <c r="DA91">
        <v>22877</v>
      </c>
      <c r="DB91">
        <v>4893609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1487083</v>
      </c>
      <c r="DM91">
        <v>1487083</v>
      </c>
      <c r="DN91">
        <v>-319171</v>
      </c>
      <c r="DO91">
        <v>1167912</v>
      </c>
      <c r="DP91">
        <v>0</v>
      </c>
      <c r="DQ91">
        <v>0</v>
      </c>
      <c r="DR91">
        <v>2513114</v>
      </c>
      <c r="DS91">
        <v>651954</v>
      </c>
      <c r="DT91">
        <v>157054</v>
      </c>
      <c r="DU91">
        <v>3322122</v>
      </c>
      <c r="DV91">
        <v>30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3322152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354609</v>
      </c>
      <c r="EO91">
        <v>0</v>
      </c>
      <c r="EP91">
        <v>604</v>
      </c>
      <c r="EQ91">
        <v>0</v>
      </c>
      <c r="ER91">
        <v>0</v>
      </c>
      <c r="ES91">
        <v>43615</v>
      </c>
      <c r="ET91">
        <v>398828</v>
      </c>
      <c r="EU91">
        <v>4717</v>
      </c>
      <c r="EV91">
        <v>4893609</v>
      </c>
    </row>
    <row r="92" spans="1:152">
      <c r="A92">
        <v>70742</v>
      </c>
      <c r="B92">
        <v>200812</v>
      </c>
      <c r="C92">
        <v>309120</v>
      </c>
      <c r="D92">
        <v>0</v>
      </c>
      <c r="E92">
        <v>309120</v>
      </c>
      <c r="F92">
        <v>9497</v>
      </c>
      <c r="G92">
        <v>2076</v>
      </c>
      <c r="H92">
        <v>29725</v>
      </c>
      <c r="I92">
        <v>471554</v>
      </c>
      <c r="J92">
        <v>-3027579</v>
      </c>
      <c r="K92">
        <v>-37</v>
      </c>
      <c r="L92">
        <v>-11060</v>
      </c>
      <c r="M92">
        <v>-2525824</v>
      </c>
      <c r="N92">
        <v>344390</v>
      </c>
      <c r="O92">
        <v>-2181434</v>
      </c>
      <c r="P92">
        <v>-738191</v>
      </c>
      <c r="Q92">
        <v>0</v>
      </c>
      <c r="R92">
        <v>0</v>
      </c>
      <c r="S92">
        <v>0</v>
      </c>
      <c r="T92">
        <v>-738191</v>
      </c>
      <c r="U92">
        <v>6878</v>
      </c>
      <c r="V92">
        <v>0</v>
      </c>
      <c r="W92">
        <v>6878</v>
      </c>
      <c r="X92">
        <v>-373167</v>
      </c>
      <c r="Y92">
        <v>357363</v>
      </c>
      <c r="Z92">
        <v>0</v>
      </c>
      <c r="AA92">
        <v>-15804</v>
      </c>
      <c r="AB92">
        <v>1513703</v>
      </c>
      <c r="AC92">
        <v>0</v>
      </c>
      <c r="AD92">
        <v>-11706</v>
      </c>
      <c r="AE92">
        <v>0</v>
      </c>
      <c r="AF92">
        <v>0</v>
      </c>
      <c r="AG92">
        <v>-11706</v>
      </c>
      <c r="AH92">
        <v>285638</v>
      </c>
      <c r="AI92">
        <v>-831796</v>
      </c>
      <c r="AJ92">
        <v>0</v>
      </c>
      <c r="AK92">
        <v>-336044</v>
      </c>
      <c r="AL92">
        <v>0</v>
      </c>
      <c r="AM92">
        <v>0</v>
      </c>
      <c r="AN92">
        <v>0</v>
      </c>
      <c r="AO92">
        <v>-1167840</v>
      </c>
      <c r="AP92">
        <v>50406</v>
      </c>
      <c r="AQ92">
        <v>-1117434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319</v>
      </c>
      <c r="BM92">
        <v>0</v>
      </c>
      <c r="BN92">
        <v>319</v>
      </c>
      <c r="BO92">
        <v>1453555</v>
      </c>
      <c r="BP92">
        <v>251949</v>
      </c>
      <c r="BQ92">
        <v>0</v>
      </c>
      <c r="BR92">
        <v>66090</v>
      </c>
      <c r="BS92">
        <v>0</v>
      </c>
      <c r="BT92">
        <v>318039</v>
      </c>
      <c r="BU92">
        <v>2084964</v>
      </c>
      <c r="BV92">
        <v>3509731</v>
      </c>
      <c r="BW92">
        <v>4401532</v>
      </c>
      <c r="BX92">
        <v>0</v>
      </c>
      <c r="BY92">
        <v>0</v>
      </c>
      <c r="BZ92">
        <v>0</v>
      </c>
      <c r="CA92">
        <v>89946</v>
      </c>
      <c r="CB92">
        <v>0</v>
      </c>
      <c r="CC92">
        <v>10086173</v>
      </c>
      <c r="CD92">
        <v>0</v>
      </c>
      <c r="CE92">
        <v>11857767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9860</v>
      </c>
      <c r="CL92">
        <v>0</v>
      </c>
      <c r="CM92">
        <v>9860</v>
      </c>
      <c r="CN92">
        <v>0</v>
      </c>
      <c r="CO92">
        <v>8671</v>
      </c>
      <c r="CP92">
        <v>0</v>
      </c>
      <c r="CQ92">
        <v>46549</v>
      </c>
      <c r="CR92">
        <v>65080</v>
      </c>
      <c r="CS92">
        <v>0</v>
      </c>
      <c r="CT92">
        <v>0</v>
      </c>
      <c r="CU92">
        <v>344132</v>
      </c>
      <c r="CV92">
        <v>0</v>
      </c>
      <c r="CW92">
        <v>0</v>
      </c>
      <c r="CX92">
        <v>344132</v>
      </c>
      <c r="CY92">
        <v>70559</v>
      </c>
      <c r="CZ92">
        <v>33580</v>
      </c>
      <c r="DA92">
        <v>104139</v>
      </c>
      <c r="DB92">
        <v>12371437</v>
      </c>
      <c r="DC92">
        <v>1851774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-1117434</v>
      </c>
      <c r="DO92">
        <v>734340</v>
      </c>
      <c r="DP92">
        <v>0</v>
      </c>
      <c r="DQ92">
        <v>0</v>
      </c>
      <c r="DR92">
        <v>3058429</v>
      </c>
      <c r="DS92">
        <v>133351</v>
      </c>
      <c r="DT92">
        <v>66246</v>
      </c>
      <c r="DU92">
        <v>3258026</v>
      </c>
      <c r="DV92">
        <v>0</v>
      </c>
      <c r="DW92">
        <v>0</v>
      </c>
      <c r="DX92">
        <v>0</v>
      </c>
      <c r="DY92">
        <v>0</v>
      </c>
      <c r="DZ92">
        <v>8339064</v>
      </c>
      <c r="EA92">
        <v>0</v>
      </c>
      <c r="EB92">
        <v>11597090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39593</v>
      </c>
      <c r="ET92">
        <v>39593</v>
      </c>
      <c r="EU92">
        <v>414</v>
      </c>
      <c r="EV92">
        <v>12371437</v>
      </c>
    </row>
    <row r="93" spans="1:152">
      <c r="A93">
        <v>70806</v>
      </c>
      <c r="B93">
        <v>200812</v>
      </c>
      <c r="C93">
        <v>380590</v>
      </c>
      <c r="D93">
        <v>0</v>
      </c>
      <c r="E93">
        <v>380590</v>
      </c>
      <c r="F93">
        <v>-12132</v>
      </c>
      <c r="G93">
        <v>2060</v>
      </c>
      <c r="H93">
        <v>630</v>
      </c>
      <c r="I93">
        <v>195529</v>
      </c>
      <c r="J93">
        <v>-1594668</v>
      </c>
      <c r="K93">
        <v>0</v>
      </c>
      <c r="L93">
        <v>-19781</v>
      </c>
      <c r="M93">
        <v>-1428362</v>
      </c>
      <c r="N93">
        <v>207110</v>
      </c>
      <c r="O93">
        <v>-1221252</v>
      </c>
      <c r="P93">
        <v>-195134</v>
      </c>
      <c r="Q93">
        <v>0</v>
      </c>
      <c r="R93">
        <v>-16</v>
      </c>
      <c r="S93">
        <v>0</v>
      </c>
      <c r="T93">
        <v>-195150</v>
      </c>
      <c r="U93">
        <v>290760</v>
      </c>
      <c r="V93">
        <v>0</v>
      </c>
      <c r="W93">
        <v>290760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-7559</v>
      </c>
      <c r="AE93">
        <v>0</v>
      </c>
      <c r="AF93">
        <v>0</v>
      </c>
      <c r="AG93">
        <v>-7559</v>
      </c>
      <c r="AH93">
        <v>358399</v>
      </c>
      <c r="AI93">
        <v>-394212</v>
      </c>
      <c r="AJ93">
        <v>1191</v>
      </c>
      <c r="AK93">
        <v>-418063</v>
      </c>
      <c r="AL93">
        <v>0</v>
      </c>
      <c r="AM93">
        <v>0</v>
      </c>
      <c r="AN93">
        <v>0</v>
      </c>
      <c r="AO93">
        <v>-811084</v>
      </c>
      <c r="AP93">
        <v>59664</v>
      </c>
      <c r="AQ93">
        <v>-751420</v>
      </c>
      <c r="AR93">
        <v>1914</v>
      </c>
      <c r="AS93">
        <v>0</v>
      </c>
      <c r="AT93">
        <v>0</v>
      </c>
      <c r="AU93">
        <v>0</v>
      </c>
      <c r="AV93">
        <v>1914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-608</v>
      </c>
      <c r="BD93">
        <v>0</v>
      </c>
      <c r="BE93">
        <v>0</v>
      </c>
      <c r="BF93">
        <v>-115</v>
      </c>
      <c r="BG93">
        <v>0</v>
      </c>
      <c r="BH93">
        <v>-115</v>
      </c>
      <c r="BI93">
        <v>0</v>
      </c>
      <c r="BJ93">
        <v>1191</v>
      </c>
      <c r="BK93">
        <v>6169</v>
      </c>
      <c r="BL93">
        <v>487</v>
      </c>
      <c r="BM93">
        <v>0</v>
      </c>
      <c r="BN93">
        <v>487</v>
      </c>
      <c r="BO93">
        <v>38887</v>
      </c>
      <c r="BP93">
        <v>29764</v>
      </c>
      <c r="BQ93">
        <v>42284</v>
      </c>
      <c r="BR93">
        <v>45581</v>
      </c>
      <c r="BS93">
        <v>0</v>
      </c>
      <c r="BT93">
        <v>117629</v>
      </c>
      <c r="BU93">
        <v>1905077</v>
      </c>
      <c r="BV93">
        <v>1150275</v>
      </c>
      <c r="BW93">
        <v>3024582</v>
      </c>
      <c r="BX93">
        <v>0</v>
      </c>
      <c r="BY93">
        <v>0</v>
      </c>
      <c r="BZ93">
        <v>281</v>
      </c>
      <c r="CA93">
        <v>243686</v>
      </c>
      <c r="CB93">
        <v>0</v>
      </c>
      <c r="CC93">
        <v>6323901</v>
      </c>
      <c r="CD93">
        <v>0</v>
      </c>
      <c r="CE93">
        <v>6480417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16940</v>
      </c>
      <c r="CL93">
        <v>7112</v>
      </c>
      <c r="CM93">
        <v>24052</v>
      </c>
      <c r="CN93">
        <v>0</v>
      </c>
      <c r="CO93">
        <v>0</v>
      </c>
      <c r="CP93">
        <v>0</v>
      </c>
      <c r="CQ93">
        <v>0</v>
      </c>
      <c r="CR93">
        <v>24052</v>
      </c>
      <c r="CS93">
        <v>0</v>
      </c>
      <c r="CT93">
        <v>0</v>
      </c>
      <c r="CU93">
        <v>207040</v>
      </c>
      <c r="CV93">
        <v>0</v>
      </c>
      <c r="CW93">
        <v>0</v>
      </c>
      <c r="CX93">
        <v>207040</v>
      </c>
      <c r="CY93">
        <v>24198</v>
      </c>
      <c r="CZ93">
        <v>13880</v>
      </c>
      <c r="DA93">
        <v>38078</v>
      </c>
      <c r="DB93">
        <v>6756243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2154966</v>
      </c>
      <c r="DM93">
        <v>2154966</v>
      </c>
      <c r="DN93">
        <v>-751420</v>
      </c>
      <c r="DO93">
        <v>1403546</v>
      </c>
      <c r="DP93">
        <v>0</v>
      </c>
      <c r="DQ93">
        <v>0</v>
      </c>
      <c r="DR93">
        <v>3417210</v>
      </c>
      <c r="DS93">
        <v>1124592</v>
      </c>
      <c r="DT93">
        <v>313359</v>
      </c>
      <c r="DU93">
        <v>4855161</v>
      </c>
      <c r="DV93">
        <v>5120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4860281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458962</v>
      </c>
      <c r="EO93">
        <v>0</v>
      </c>
      <c r="EP93">
        <v>690</v>
      </c>
      <c r="EQ93">
        <v>0</v>
      </c>
      <c r="ER93">
        <v>0</v>
      </c>
      <c r="ES93">
        <v>32285</v>
      </c>
      <c r="ET93">
        <v>491937</v>
      </c>
      <c r="EU93">
        <v>479</v>
      </c>
      <c r="EV93">
        <v>6756243</v>
      </c>
    </row>
    <row r="94" spans="1:152">
      <c r="A94">
        <v>70807</v>
      </c>
      <c r="B94">
        <v>200812</v>
      </c>
      <c r="C94">
        <v>1752275</v>
      </c>
      <c r="D94">
        <v>0</v>
      </c>
      <c r="E94">
        <v>1752275</v>
      </c>
      <c r="F94">
        <v>-841380</v>
      </c>
      <c r="G94">
        <v>3858</v>
      </c>
      <c r="H94">
        <v>44085</v>
      </c>
      <c r="I94">
        <v>993551</v>
      </c>
      <c r="J94">
        <v>1041530</v>
      </c>
      <c r="K94">
        <v>-291</v>
      </c>
      <c r="L94">
        <v>-56177</v>
      </c>
      <c r="M94">
        <v>1185176</v>
      </c>
      <c r="N94">
        <v>-160947</v>
      </c>
      <c r="O94">
        <v>1024229</v>
      </c>
      <c r="P94">
        <v>-740727</v>
      </c>
      <c r="Q94">
        <v>0</v>
      </c>
      <c r="R94">
        <v>-800</v>
      </c>
      <c r="S94">
        <v>0</v>
      </c>
      <c r="T94">
        <v>-741527</v>
      </c>
      <c r="U94">
        <v>-2665054</v>
      </c>
      <c r="V94">
        <v>0</v>
      </c>
      <c r="W94">
        <v>-2665054</v>
      </c>
      <c r="X94">
        <v>-444944</v>
      </c>
      <c r="Y94">
        <v>988514</v>
      </c>
      <c r="Z94">
        <v>-12775</v>
      </c>
      <c r="AA94">
        <v>530795</v>
      </c>
      <c r="AB94">
        <v>3903</v>
      </c>
      <c r="AC94">
        <v>0</v>
      </c>
      <c r="AD94">
        <v>-36722</v>
      </c>
      <c r="AE94">
        <v>0</v>
      </c>
      <c r="AF94">
        <v>0</v>
      </c>
      <c r="AG94">
        <v>-36722</v>
      </c>
      <c r="AH94">
        <v>-283605</v>
      </c>
      <c r="AI94">
        <v>-415706</v>
      </c>
      <c r="AJ94">
        <v>0</v>
      </c>
      <c r="AK94">
        <v>330666</v>
      </c>
      <c r="AL94">
        <v>0</v>
      </c>
      <c r="AM94">
        <v>0</v>
      </c>
      <c r="AN94">
        <v>0</v>
      </c>
      <c r="AO94">
        <v>-85040</v>
      </c>
      <c r="AP94">
        <v>-47061</v>
      </c>
      <c r="AQ94">
        <v>-132101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2560</v>
      </c>
      <c r="BL94">
        <v>1505</v>
      </c>
      <c r="BM94">
        <v>0</v>
      </c>
      <c r="BN94">
        <v>1505</v>
      </c>
      <c r="BO94">
        <v>1669257</v>
      </c>
      <c r="BP94">
        <v>1802052</v>
      </c>
      <c r="BQ94">
        <v>305094</v>
      </c>
      <c r="BR94">
        <v>73869</v>
      </c>
      <c r="BS94">
        <v>0</v>
      </c>
      <c r="BT94">
        <v>2181015</v>
      </c>
      <c r="BU94">
        <v>4964508</v>
      </c>
      <c r="BV94">
        <v>3870030</v>
      </c>
      <c r="BW94">
        <v>17653553</v>
      </c>
      <c r="BX94">
        <v>0</v>
      </c>
      <c r="BY94">
        <v>2145</v>
      </c>
      <c r="BZ94">
        <v>0</v>
      </c>
      <c r="CA94">
        <v>1171632</v>
      </c>
      <c r="CB94">
        <v>4735654</v>
      </c>
      <c r="CC94">
        <v>32397522</v>
      </c>
      <c r="CD94">
        <v>0</v>
      </c>
      <c r="CE94">
        <v>36247794</v>
      </c>
      <c r="CF94">
        <v>27898</v>
      </c>
      <c r="CG94">
        <v>0</v>
      </c>
      <c r="CH94">
        <v>0</v>
      </c>
      <c r="CI94">
        <v>0</v>
      </c>
      <c r="CJ94">
        <v>0</v>
      </c>
      <c r="CK94">
        <v>86210</v>
      </c>
      <c r="CL94">
        <v>0</v>
      </c>
      <c r="CM94">
        <v>86210</v>
      </c>
      <c r="CN94">
        <v>0</v>
      </c>
      <c r="CO94">
        <v>2334</v>
      </c>
      <c r="CP94">
        <v>0</v>
      </c>
      <c r="CQ94">
        <v>55183</v>
      </c>
      <c r="CR94">
        <v>143727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352151</v>
      </c>
      <c r="CZ94">
        <v>37237</v>
      </c>
      <c r="DA94">
        <v>389388</v>
      </c>
      <c r="DB94">
        <v>36812872</v>
      </c>
      <c r="DC94">
        <v>770000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5290153</v>
      </c>
      <c r="DO94">
        <v>6060153</v>
      </c>
      <c r="DP94">
        <v>0</v>
      </c>
      <c r="DQ94">
        <v>0</v>
      </c>
      <c r="DR94">
        <v>15621332</v>
      </c>
      <c r="DS94">
        <v>11102304</v>
      </c>
      <c r="DT94">
        <v>3226405</v>
      </c>
      <c r="DU94">
        <v>29950041</v>
      </c>
      <c r="DV94">
        <v>6600</v>
      </c>
      <c r="DW94">
        <v>327410</v>
      </c>
      <c r="DX94">
        <v>0</v>
      </c>
      <c r="DY94">
        <v>158511</v>
      </c>
      <c r="DZ94">
        <v>27898</v>
      </c>
      <c r="EA94">
        <v>0</v>
      </c>
      <c r="EB94">
        <v>30470460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5831</v>
      </c>
      <c r="EO94">
        <v>0</v>
      </c>
      <c r="EP94">
        <v>0</v>
      </c>
      <c r="EQ94">
        <v>160354</v>
      </c>
      <c r="ER94">
        <v>0</v>
      </c>
      <c r="ES94">
        <v>104643</v>
      </c>
      <c r="ET94">
        <v>270828</v>
      </c>
      <c r="EU94">
        <v>11431</v>
      </c>
      <c r="EV94">
        <v>36812872</v>
      </c>
    </row>
    <row r="95" spans="1:152">
      <c r="A95">
        <v>70814</v>
      </c>
      <c r="B95">
        <v>200812</v>
      </c>
      <c r="C95">
        <v>2340347</v>
      </c>
      <c r="D95">
        <v>0</v>
      </c>
      <c r="E95">
        <v>2340347</v>
      </c>
      <c r="F95">
        <v>-118027</v>
      </c>
      <c r="G95">
        <v>189</v>
      </c>
      <c r="H95">
        <v>204585</v>
      </c>
      <c r="I95">
        <v>1511287</v>
      </c>
      <c r="J95">
        <v>-5486200</v>
      </c>
      <c r="K95">
        <v>-503</v>
      </c>
      <c r="L95">
        <v>-129411</v>
      </c>
      <c r="M95">
        <v>-4018080</v>
      </c>
      <c r="N95">
        <v>590623</v>
      </c>
      <c r="O95">
        <v>-3427457</v>
      </c>
      <c r="P95">
        <v>-1438734</v>
      </c>
      <c r="Q95">
        <v>0</v>
      </c>
      <c r="R95">
        <v>-3542</v>
      </c>
      <c r="S95">
        <v>0</v>
      </c>
      <c r="T95">
        <v>-1442276</v>
      </c>
      <c r="U95">
        <v>1488305</v>
      </c>
      <c r="V95">
        <v>0</v>
      </c>
      <c r="W95">
        <v>1488305</v>
      </c>
      <c r="X95">
        <v>-503191</v>
      </c>
      <c r="Y95">
        <v>0</v>
      </c>
      <c r="Z95">
        <v>0</v>
      </c>
      <c r="AA95">
        <v>-503191</v>
      </c>
      <c r="AB95">
        <v>0</v>
      </c>
      <c r="AC95">
        <v>0</v>
      </c>
      <c r="AD95">
        <v>-49869</v>
      </c>
      <c r="AE95">
        <v>0</v>
      </c>
      <c r="AF95">
        <v>0</v>
      </c>
      <c r="AG95">
        <v>-49869</v>
      </c>
      <c r="AH95">
        <v>491075</v>
      </c>
      <c r="AI95">
        <v>-1103066</v>
      </c>
      <c r="AJ95">
        <v>0</v>
      </c>
      <c r="AK95">
        <v>-571894</v>
      </c>
      <c r="AL95">
        <v>0</v>
      </c>
      <c r="AM95">
        <v>0</v>
      </c>
      <c r="AN95">
        <v>0</v>
      </c>
      <c r="AO95">
        <v>-1674960</v>
      </c>
      <c r="AP95">
        <v>80819</v>
      </c>
      <c r="AQ95">
        <v>-1594141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55535</v>
      </c>
      <c r="BL95">
        <v>4697</v>
      </c>
      <c r="BM95">
        <v>0</v>
      </c>
      <c r="BN95">
        <v>4697</v>
      </c>
      <c r="BO95">
        <v>4993233</v>
      </c>
      <c r="BP95">
        <v>888016</v>
      </c>
      <c r="BQ95">
        <v>0</v>
      </c>
      <c r="BR95">
        <v>66168</v>
      </c>
      <c r="BS95">
        <v>0</v>
      </c>
      <c r="BT95">
        <v>954184</v>
      </c>
      <c r="BU95">
        <v>3557918</v>
      </c>
      <c r="BV95">
        <v>11851933</v>
      </c>
      <c r="BW95">
        <v>28767726</v>
      </c>
      <c r="BX95">
        <v>0</v>
      </c>
      <c r="BY95">
        <v>1388</v>
      </c>
      <c r="BZ95">
        <v>0</v>
      </c>
      <c r="CA95">
        <v>5856530</v>
      </c>
      <c r="CB95">
        <v>139314</v>
      </c>
      <c r="CC95">
        <v>50174809</v>
      </c>
      <c r="CD95">
        <v>0</v>
      </c>
      <c r="CE95">
        <v>56122226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117504</v>
      </c>
      <c r="CL95">
        <v>0</v>
      </c>
      <c r="CM95">
        <v>117504</v>
      </c>
      <c r="CN95">
        <v>0</v>
      </c>
      <c r="CO95">
        <v>16709</v>
      </c>
      <c r="CP95">
        <v>0</v>
      </c>
      <c r="CQ95">
        <v>411446</v>
      </c>
      <c r="CR95">
        <v>545659</v>
      </c>
      <c r="CS95">
        <v>0</v>
      </c>
      <c r="CT95">
        <v>0</v>
      </c>
      <c r="CU95">
        <v>765182</v>
      </c>
      <c r="CV95">
        <v>1112163</v>
      </c>
      <c r="CW95">
        <v>0</v>
      </c>
      <c r="CX95">
        <v>1877345</v>
      </c>
      <c r="CY95">
        <v>350672</v>
      </c>
      <c r="CZ95">
        <v>65560</v>
      </c>
      <c r="DA95">
        <v>416232</v>
      </c>
      <c r="DB95">
        <v>59021694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5930782</v>
      </c>
      <c r="DO95">
        <v>5930782</v>
      </c>
      <c r="DP95">
        <v>0</v>
      </c>
      <c r="DQ95">
        <v>0</v>
      </c>
      <c r="DR95">
        <v>16594101</v>
      </c>
      <c r="DS95">
        <v>13103557</v>
      </c>
      <c r="DT95">
        <v>14285333</v>
      </c>
      <c r="DU95">
        <v>43982991</v>
      </c>
      <c r="DV95">
        <v>9058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43992049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8933574</v>
      </c>
      <c r="EO95">
        <v>0</v>
      </c>
      <c r="EP95">
        <v>3261</v>
      </c>
      <c r="EQ95">
        <v>0</v>
      </c>
      <c r="ER95">
        <v>0</v>
      </c>
      <c r="ES95">
        <v>144153</v>
      </c>
      <c r="ET95">
        <v>9080988</v>
      </c>
      <c r="EU95">
        <v>17875</v>
      </c>
      <c r="EV95">
        <v>59021694</v>
      </c>
    </row>
    <row r="96" spans="1:152">
      <c r="A96">
        <v>70849</v>
      </c>
      <c r="B96">
        <v>200812</v>
      </c>
      <c r="C96">
        <v>631687</v>
      </c>
      <c r="D96">
        <v>-3170</v>
      </c>
      <c r="E96">
        <v>628517</v>
      </c>
      <c r="F96">
        <v>-2202370</v>
      </c>
      <c r="G96">
        <v>-209943</v>
      </c>
      <c r="H96">
        <v>66782</v>
      </c>
      <c r="I96">
        <v>220791</v>
      </c>
      <c r="J96">
        <v>-185883</v>
      </c>
      <c r="K96">
        <v>-48559</v>
      </c>
      <c r="L96">
        <v>-41680</v>
      </c>
      <c r="M96">
        <v>-2400862</v>
      </c>
      <c r="N96">
        <v>336705</v>
      </c>
      <c r="O96">
        <v>-2064157</v>
      </c>
      <c r="P96">
        <v>-578008</v>
      </c>
      <c r="Q96">
        <v>22393</v>
      </c>
      <c r="R96">
        <v>-257</v>
      </c>
      <c r="S96">
        <v>0</v>
      </c>
      <c r="T96">
        <v>-555872</v>
      </c>
      <c r="U96">
        <v>699316</v>
      </c>
      <c r="V96">
        <v>-4591</v>
      </c>
      <c r="W96">
        <v>694725</v>
      </c>
      <c r="X96">
        <v>-48771</v>
      </c>
      <c r="Y96">
        <v>0</v>
      </c>
      <c r="Z96">
        <v>30591</v>
      </c>
      <c r="AA96">
        <v>-18180</v>
      </c>
      <c r="AB96">
        <v>-34740</v>
      </c>
      <c r="AC96">
        <v>0</v>
      </c>
      <c r="AD96">
        <v>-39815</v>
      </c>
      <c r="AE96">
        <v>0</v>
      </c>
      <c r="AF96">
        <v>0</v>
      </c>
      <c r="AG96">
        <v>-39815</v>
      </c>
      <c r="AH96">
        <v>255323</v>
      </c>
      <c r="AI96">
        <v>-1134199</v>
      </c>
      <c r="AJ96">
        <v>-2016</v>
      </c>
      <c r="AK96">
        <v>-296616</v>
      </c>
      <c r="AL96">
        <v>0</v>
      </c>
      <c r="AM96">
        <v>0</v>
      </c>
      <c r="AN96">
        <v>0</v>
      </c>
      <c r="AO96">
        <v>-1432831</v>
      </c>
      <c r="AP96">
        <v>41598</v>
      </c>
      <c r="AQ96">
        <v>-1391233</v>
      </c>
      <c r="AR96">
        <v>13163</v>
      </c>
      <c r="AS96">
        <v>0</v>
      </c>
      <c r="AT96">
        <v>0</v>
      </c>
      <c r="AU96">
        <v>0</v>
      </c>
      <c r="AV96">
        <v>13163</v>
      </c>
      <c r="AW96">
        <v>140</v>
      </c>
      <c r="AX96">
        <v>-14733</v>
      </c>
      <c r="AY96">
        <v>0</v>
      </c>
      <c r="AZ96">
        <v>996</v>
      </c>
      <c r="BA96">
        <v>0</v>
      </c>
      <c r="BB96">
        <v>-13737</v>
      </c>
      <c r="BC96">
        <v>-140</v>
      </c>
      <c r="BD96">
        <v>0</v>
      </c>
      <c r="BE96">
        <v>0</v>
      </c>
      <c r="BF96">
        <v>-1137</v>
      </c>
      <c r="BG96">
        <v>0</v>
      </c>
      <c r="BH96">
        <v>-1137</v>
      </c>
      <c r="BI96">
        <v>-305</v>
      </c>
      <c r="BJ96">
        <v>-2016</v>
      </c>
      <c r="BK96">
        <v>0</v>
      </c>
      <c r="BL96">
        <v>494</v>
      </c>
      <c r="BM96">
        <v>40179</v>
      </c>
      <c r="BN96">
        <v>40673</v>
      </c>
      <c r="BO96">
        <v>1830597</v>
      </c>
      <c r="BP96">
        <v>9169722</v>
      </c>
      <c r="BQ96">
        <v>0</v>
      </c>
      <c r="BR96">
        <v>174790</v>
      </c>
      <c r="BS96">
        <v>0</v>
      </c>
      <c r="BT96">
        <v>9344512</v>
      </c>
      <c r="BU96">
        <v>2062034</v>
      </c>
      <c r="BV96">
        <v>4114398</v>
      </c>
      <c r="BW96">
        <v>918745</v>
      </c>
      <c r="BX96">
        <v>0</v>
      </c>
      <c r="BY96">
        <v>224</v>
      </c>
      <c r="BZ96">
        <v>0</v>
      </c>
      <c r="CA96">
        <v>174935</v>
      </c>
      <c r="CB96">
        <v>1219292</v>
      </c>
      <c r="CC96">
        <v>8489628</v>
      </c>
      <c r="CD96">
        <v>0</v>
      </c>
      <c r="CE96">
        <v>19664737</v>
      </c>
      <c r="CF96">
        <v>0</v>
      </c>
      <c r="CG96">
        <v>319176</v>
      </c>
      <c r="CH96">
        <v>0</v>
      </c>
      <c r="CI96">
        <v>0</v>
      </c>
      <c r="CJ96">
        <v>319176</v>
      </c>
      <c r="CK96">
        <v>12040</v>
      </c>
      <c r="CL96">
        <v>0</v>
      </c>
      <c r="CM96">
        <v>12040</v>
      </c>
      <c r="CN96">
        <v>0</v>
      </c>
      <c r="CO96">
        <v>0</v>
      </c>
      <c r="CP96">
        <v>0</v>
      </c>
      <c r="CQ96">
        <v>0</v>
      </c>
      <c r="CR96">
        <v>331216</v>
      </c>
      <c r="CS96">
        <v>0</v>
      </c>
      <c r="CT96">
        <v>0</v>
      </c>
      <c r="CU96">
        <v>335183</v>
      </c>
      <c r="CV96">
        <v>241989</v>
      </c>
      <c r="CW96">
        <v>48276</v>
      </c>
      <c r="CX96">
        <v>625448</v>
      </c>
      <c r="CY96">
        <v>11092</v>
      </c>
      <c r="CZ96">
        <v>24276</v>
      </c>
      <c r="DA96">
        <v>35368</v>
      </c>
      <c r="DB96">
        <v>20697442</v>
      </c>
      <c r="DC96">
        <v>0</v>
      </c>
      <c r="DD96">
        <v>0</v>
      </c>
      <c r="DE96">
        <v>1756</v>
      </c>
      <c r="DF96">
        <v>0</v>
      </c>
      <c r="DG96">
        <v>0</v>
      </c>
      <c r="DH96">
        <v>0</v>
      </c>
      <c r="DI96">
        <v>1756</v>
      </c>
      <c r="DJ96">
        <v>0</v>
      </c>
      <c r="DK96">
        <v>0</v>
      </c>
      <c r="DL96">
        <v>0</v>
      </c>
      <c r="DM96">
        <v>0</v>
      </c>
      <c r="DN96">
        <v>1690724</v>
      </c>
      <c r="DO96">
        <v>1692480</v>
      </c>
      <c r="DP96">
        <v>0</v>
      </c>
      <c r="DQ96">
        <v>0</v>
      </c>
      <c r="DR96">
        <v>16017446</v>
      </c>
      <c r="DS96">
        <v>1175375</v>
      </c>
      <c r="DT96">
        <v>222660</v>
      </c>
      <c r="DU96">
        <v>17415481</v>
      </c>
      <c r="DV96">
        <v>2815</v>
      </c>
      <c r="DW96">
        <v>0</v>
      </c>
      <c r="DX96">
        <v>0</v>
      </c>
      <c r="DY96">
        <v>197294</v>
      </c>
      <c r="DZ96">
        <v>144499</v>
      </c>
      <c r="EA96">
        <v>0</v>
      </c>
      <c r="EB96">
        <v>17760089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12879</v>
      </c>
      <c r="EJ96">
        <v>0</v>
      </c>
      <c r="EK96">
        <v>0</v>
      </c>
      <c r="EL96">
        <v>0</v>
      </c>
      <c r="EM96">
        <v>0</v>
      </c>
      <c r="EN96">
        <v>1163407</v>
      </c>
      <c r="EO96">
        <v>0</v>
      </c>
      <c r="EP96">
        <v>0</v>
      </c>
      <c r="EQ96">
        <v>0</v>
      </c>
      <c r="ER96">
        <v>0</v>
      </c>
      <c r="ES96">
        <v>68587</v>
      </c>
      <c r="ET96">
        <v>1244873</v>
      </c>
      <c r="EU96">
        <v>0</v>
      </c>
      <c r="EV96">
        <v>20697442</v>
      </c>
    </row>
    <row r="97" spans="1:152">
      <c r="A97">
        <v>70857</v>
      </c>
      <c r="B97">
        <v>200812</v>
      </c>
      <c r="C97">
        <v>2368531</v>
      </c>
      <c r="D97">
        <v>0</v>
      </c>
      <c r="E97">
        <v>2368531</v>
      </c>
      <c r="F97">
        <v>-25473</v>
      </c>
      <c r="G97">
        <v>-6887</v>
      </c>
      <c r="H97">
        <v>108450</v>
      </c>
      <c r="I97">
        <v>2817341</v>
      </c>
      <c r="J97">
        <v>-7624803</v>
      </c>
      <c r="K97">
        <v>-643</v>
      </c>
      <c r="L97">
        <v>-82188</v>
      </c>
      <c r="M97">
        <v>-4814203</v>
      </c>
      <c r="N97">
        <v>688600</v>
      </c>
      <c r="O97">
        <v>-4125603</v>
      </c>
      <c r="P97">
        <v>-1152298</v>
      </c>
      <c r="Q97">
        <v>0</v>
      </c>
      <c r="R97">
        <v>-400</v>
      </c>
      <c r="S97">
        <v>0</v>
      </c>
      <c r="T97">
        <v>-1152698</v>
      </c>
      <c r="U97">
        <v>-1187600</v>
      </c>
      <c r="V97">
        <v>0</v>
      </c>
      <c r="W97">
        <v>-1187600</v>
      </c>
      <c r="X97">
        <v>0</v>
      </c>
      <c r="Y97">
        <v>0</v>
      </c>
      <c r="Z97">
        <v>-1115300</v>
      </c>
      <c r="AA97">
        <v>-1115300</v>
      </c>
      <c r="AB97">
        <v>0</v>
      </c>
      <c r="AC97">
        <v>0</v>
      </c>
      <c r="AD97">
        <v>-34341</v>
      </c>
      <c r="AE97">
        <v>3800</v>
      </c>
      <c r="AF97">
        <v>0</v>
      </c>
      <c r="AG97">
        <v>-30541</v>
      </c>
      <c r="AH97">
        <v>797282</v>
      </c>
      <c r="AI97">
        <v>-4445929</v>
      </c>
      <c r="AJ97">
        <v>0</v>
      </c>
      <c r="AK97">
        <v>-930356</v>
      </c>
      <c r="AL97">
        <v>110</v>
      </c>
      <c r="AM97">
        <v>-3</v>
      </c>
      <c r="AN97">
        <v>0</v>
      </c>
      <c r="AO97">
        <v>-5376178</v>
      </c>
      <c r="AP97">
        <v>133074</v>
      </c>
      <c r="AQ97">
        <v>-5243104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11</v>
      </c>
      <c r="BM97">
        <v>0</v>
      </c>
      <c r="BN97">
        <v>11</v>
      </c>
      <c r="BO97">
        <v>2832720</v>
      </c>
      <c r="BP97">
        <v>1546403</v>
      </c>
      <c r="BQ97">
        <v>0</v>
      </c>
      <c r="BR97">
        <v>993366</v>
      </c>
      <c r="BS97">
        <v>159692</v>
      </c>
      <c r="BT97">
        <v>2699461</v>
      </c>
      <c r="BU97">
        <v>11003339</v>
      </c>
      <c r="BV97">
        <v>3967125</v>
      </c>
      <c r="BW97">
        <v>18402497</v>
      </c>
      <c r="BX97">
        <v>3255737</v>
      </c>
      <c r="BY97">
        <v>7176</v>
      </c>
      <c r="BZ97">
        <v>97399</v>
      </c>
      <c r="CA97">
        <v>0</v>
      </c>
      <c r="CB97">
        <v>1937872</v>
      </c>
      <c r="CC97">
        <v>38671145</v>
      </c>
      <c r="CD97">
        <v>0</v>
      </c>
      <c r="CE97">
        <v>44203326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7203</v>
      </c>
      <c r="CL97">
        <v>0</v>
      </c>
      <c r="CM97">
        <v>7203</v>
      </c>
      <c r="CN97">
        <v>0</v>
      </c>
      <c r="CO97">
        <v>1438811</v>
      </c>
      <c r="CP97">
        <v>64302</v>
      </c>
      <c r="CQ97">
        <v>89888</v>
      </c>
      <c r="CR97">
        <v>1600204</v>
      </c>
      <c r="CS97">
        <v>0</v>
      </c>
      <c r="CT97">
        <v>20428</v>
      </c>
      <c r="CU97">
        <v>891719</v>
      </c>
      <c r="CV97">
        <v>684471</v>
      </c>
      <c r="CW97">
        <v>0</v>
      </c>
      <c r="CX97">
        <v>1596618</v>
      </c>
      <c r="CY97">
        <v>320465</v>
      </c>
      <c r="CZ97">
        <v>326937</v>
      </c>
      <c r="DA97">
        <v>647402</v>
      </c>
      <c r="DB97">
        <v>48047561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6928217</v>
      </c>
      <c r="DO97">
        <v>6928217</v>
      </c>
      <c r="DP97">
        <v>0</v>
      </c>
      <c r="DQ97">
        <v>0</v>
      </c>
      <c r="DR97">
        <v>16363100</v>
      </c>
      <c r="DS97">
        <v>11173600</v>
      </c>
      <c r="DT97">
        <v>12356400</v>
      </c>
      <c r="DU97">
        <v>39893100</v>
      </c>
      <c r="DV97">
        <v>6400</v>
      </c>
      <c r="DW97">
        <v>0</v>
      </c>
      <c r="DX97">
        <v>0</v>
      </c>
      <c r="DY97">
        <v>1121600</v>
      </c>
      <c r="DZ97">
        <v>0</v>
      </c>
      <c r="EA97">
        <v>0</v>
      </c>
      <c r="EB97">
        <v>41021100</v>
      </c>
      <c r="EC97">
        <v>0</v>
      </c>
      <c r="ED97">
        <v>0</v>
      </c>
      <c r="EE97">
        <v>0</v>
      </c>
      <c r="EF97">
        <v>18799</v>
      </c>
      <c r="EG97">
        <v>18799</v>
      </c>
      <c r="EH97">
        <v>0</v>
      </c>
      <c r="EI97">
        <v>5189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61063</v>
      </c>
      <c r="ET97">
        <v>66252</v>
      </c>
      <c r="EU97">
        <v>13193</v>
      </c>
      <c r="EV97">
        <v>48047561</v>
      </c>
    </row>
    <row r="98" spans="1:152">
      <c r="A98">
        <v>70858</v>
      </c>
      <c r="B98">
        <v>200812</v>
      </c>
      <c r="C98">
        <v>304798</v>
      </c>
      <c r="D98">
        <v>-516</v>
      </c>
      <c r="E98">
        <v>304282</v>
      </c>
      <c r="F98">
        <v>684</v>
      </c>
      <c r="G98">
        <v>0</v>
      </c>
      <c r="H98">
        <v>7320</v>
      </c>
      <c r="I98">
        <v>275891</v>
      </c>
      <c r="J98">
        <v>-268570</v>
      </c>
      <c r="K98">
        <v>-123</v>
      </c>
      <c r="L98">
        <v>-7482</v>
      </c>
      <c r="M98">
        <v>7720</v>
      </c>
      <c r="N98">
        <v>-1136</v>
      </c>
      <c r="O98">
        <v>6584</v>
      </c>
      <c r="P98">
        <v>-126843</v>
      </c>
      <c r="Q98">
        <v>0</v>
      </c>
      <c r="R98">
        <v>-100</v>
      </c>
      <c r="S98">
        <v>0</v>
      </c>
      <c r="T98">
        <v>-126943</v>
      </c>
      <c r="U98">
        <v>-282500</v>
      </c>
      <c r="V98">
        <v>0</v>
      </c>
      <c r="W98">
        <v>-282500</v>
      </c>
      <c r="X98">
        <v>0</v>
      </c>
      <c r="Y98">
        <v>0</v>
      </c>
      <c r="Z98">
        <v>-108300</v>
      </c>
      <c r="AA98">
        <v>-108300</v>
      </c>
      <c r="AB98">
        <v>0</v>
      </c>
      <c r="AC98">
        <v>0</v>
      </c>
      <c r="AD98">
        <v>-6388</v>
      </c>
      <c r="AE98">
        <v>662</v>
      </c>
      <c r="AF98">
        <v>0</v>
      </c>
      <c r="AG98">
        <v>-5726</v>
      </c>
      <c r="AH98">
        <v>-863</v>
      </c>
      <c r="AI98">
        <v>-213466</v>
      </c>
      <c r="AJ98">
        <v>0</v>
      </c>
      <c r="AK98">
        <v>1012</v>
      </c>
      <c r="AL98">
        <v>4</v>
      </c>
      <c r="AM98">
        <v>-2</v>
      </c>
      <c r="AN98">
        <v>0</v>
      </c>
      <c r="AO98">
        <v>-212452</v>
      </c>
      <c r="AP98">
        <v>-149</v>
      </c>
      <c r="AQ98">
        <v>-212601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127847</v>
      </c>
      <c r="BP98">
        <v>116197</v>
      </c>
      <c r="BQ98">
        <v>0</v>
      </c>
      <c r="BR98">
        <v>0</v>
      </c>
      <c r="BS98">
        <v>0</v>
      </c>
      <c r="BT98">
        <v>116197</v>
      </c>
      <c r="BU98">
        <v>894586</v>
      </c>
      <c r="BV98">
        <v>370068</v>
      </c>
      <c r="BW98">
        <v>2159979</v>
      </c>
      <c r="BX98">
        <v>333168</v>
      </c>
      <c r="BY98">
        <v>1617</v>
      </c>
      <c r="BZ98">
        <v>25331</v>
      </c>
      <c r="CA98">
        <v>0</v>
      </c>
      <c r="CB98">
        <v>231766</v>
      </c>
      <c r="CC98">
        <v>4016515</v>
      </c>
      <c r="CD98">
        <v>0</v>
      </c>
      <c r="CE98">
        <v>4260559</v>
      </c>
      <c r="CF98">
        <v>0</v>
      </c>
      <c r="CG98">
        <v>121</v>
      </c>
      <c r="CH98">
        <v>0</v>
      </c>
      <c r="CI98">
        <v>0</v>
      </c>
      <c r="CJ98">
        <v>121</v>
      </c>
      <c r="CK98">
        <v>3200</v>
      </c>
      <c r="CL98">
        <v>0</v>
      </c>
      <c r="CM98">
        <v>3200</v>
      </c>
      <c r="CN98">
        <v>0</v>
      </c>
      <c r="CO98">
        <v>135531</v>
      </c>
      <c r="CP98">
        <v>0</v>
      </c>
      <c r="CQ98">
        <v>39445</v>
      </c>
      <c r="CR98">
        <v>178297</v>
      </c>
      <c r="CS98">
        <v>0</v>
      </c>
      <c r="CT98">
        <v>1560</v>
      </c>
      <c r="CU98">
        <v>25597</v>
      </c>
      <c r="CV98">
        <v>281872</v>
      </c>
      <c r="CW98">
        <v>0</v>
      </c>
      <c r="CX98">
        <v>309029</v>
      </c>
      <c r="CY98">
        <v>36130</v>
      </c>
      <c r="CZ98">
        <v>76938</v>
      </c>
      <c r="DA98">
        <v>113068</v>
      </c>
      <c r="DB98">
        <v>4860953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517684</v>
      </c>
      <c r="DO98">
        <v>517684</v>
      </c>
      <c r="DP98">
        <v>0</v>
      </c>
      <c r="DQ98">
        <v>0</v>
      </c>
      <c r="DR98">
        <v>1137600</v>
      </c>
      <c r="DS98">
        <v>1528600</v>
      </c>
      <c r="DT98">
        <v>1555200</v>
      </c>
      <c r="DU98">
        <v>4221400</v>
      </c>
      <c r="DV98">
        <v>1200</v>
      </c>
      <c r="DW98">
        <v>0</v>
      </c>
      <c r="DX98">
        <v>0</v>
      </c>
      <c r="DY98">
        <v>110000</v>
      </c>
      <c r="DZ98">
        <v>0</v>
      </c>
      <c r="EA98">
        <v>0</v>
      </c>
      <c r="EB98">
        <v>4332600</v>
      </c>
      <c r="EC98">
        <v>0</v>
      </c>
      <c r="ED98">
        <v>0</v>
      </c>
      <c r="EE98">
        <v>0</v>
      </c>
      <c r="EF98">
        <v>773</v>
      </c>
      <c r="EG98">
        <v>773</v>
      </c>
      <c r="EH98">
        <v>0</v>
      </c>
      <c r="EI98">
        <v>2305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4251</v>
      </c>
      <c r="ET98">
        <v>6556</v>
      </c>
      <c r="EU98">
        <v>3340</v>
      </c>
      <c r="EV98">
        <v>4860953</v>
      </c>
    </row>
    <row r="99" spans="1:152">
      <c r="A99">
        <v>70911</v>
      </c>
      <c r="B99">
        <v>200812</v>
      </c>
      <c r="C99">
        <v>172970</v>
      </c>
      <c r="D99">
        <v>0</v>
      </c>
      <c r="E99">
        <v>172970</v>
      </c>
      <c r="F99">
        <v>-21530</v>
      </c>
      <c r="G99">
        <v>0</v>
      </c>
      <c r="H99">
        <v>79</v>
      </c>
      <c r="I99">
        <v>141078</v>
      </c>
      <c r="J99">
        <v>-858289</v>
      </c>
      <c r="K99">
        <v>0</v>
      </c>
      <c r="L99">
        <v>-12054</v>
      </c>
      <c r="M99">
        <v>-750716</v>
      </c>
      <c r="N99">
        <v>105947</v>
      </c>
      <c r="O99">
        <v>-644769</v>
      </c>
      <c r="P99">
        <v>-165697</v>
      </c>
      <c r="Q99">
        <v>0</v>
      </c>
      <c r="R99">
        <v>0</v>
      </c>
      <c r="S99">
        <v>0</v>
      </c>
      <c r="T99">
        <v>-165697</v>
      </c>
      <c r="U99">
        <v>215803</v>
      </c>
      <c r="V99">
        <v>0</v>
      </c>
      <c r="W99">
        <v>215803</v>
      </c>
      <c r="X99">
        <v>0</v>
      </c>
      <c r="Y99">
        <v>123807</v>
      </c>
      <c r="Z99">
        <v>0</v>
      </c>
      <c r="AA99">
        <v>123807</v>
      </c>
      <c r="AB99">
        <v>0</v>
      </c>
      <c r="AC99">
        <v>0</v>
      </c>
      <c r="AD99">
        <v>-7833</v>
      </c>
      <c r="AE99">
        <v>0</v>
      </c>
      <c r="AF99">
        <v>0</v>
      </c>
      <c r="AG99">
        <v>-7833</v>
      </c>
      <c r="AH99">
        <v>106324</v>
      </c>
      <c r="AI99">
        <v>-199395</v>
      </c>
      <c r="AJ99">
        <v>0</v>
      </c>
      <c r="AK99">
        <v>-123809</v>
      </c>
      <c r="AL99">
        <v>0</v>
      </c>
      <c r="AM99">
        <v>0</v>
      </c>
      <c r="AN99">
        <v>0</v>
      </c>
      <c r="AO99">
        <v>-323204</v>
      </c>
      <c r="AP99">
        <v>17485</v>
      </c>
      <c r="AQ99">
        <v>-305719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402365</v>
      </c>
      <c r="BP99">
        <v>136520</v>
      </c>
      <c r="BQ99">
        <v>0</v>
      </c>
      <c r="BR99">
        <v>0</v>
      </c>
      <c r="BS99">
        <v>0</v>
      </c>
      <c r="BT99">
        <v>136520</v>
      </c>
      <c r="BU99">
        <v>80430</v>
      </c>
      <c r="BV99">
        <v>6269063</v>
      </c>
      <c r="BW99">
        <v>0</v>
      </c>
      <c r="BX99">
        <v>0</v>
      </c>
      <c r="BY99">
        <v>168</v>
      </c>
      <c r="BZ99">
        <v>0</v>
      </c>
      <c r="CA99">
        <v>146919</v>
      </c>
      <c r="CB99">
        <v>0</v>
      </c>
      <c r="CC99">
        <v>6496580</v>
      </c>
      <c r="CD99">
        <v>0</v>
      </c>
      <c r="CE99">
        <v>7035465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11978</v>
      </c>
      <c r="CL99">
        <v>0</v>
      </c>
      <c r="CM99">
        <v>11978</v>
      </c>
      <c r="CN99">
        <v>0</v>
      </c>
      <c r="CO99">
        <v>0</v>
      </c>
      <c r="CP99">
        <v>0</v>
      </c>
      <c r="CQ99">
        <v>17271</v>
      </c>
      <c r="CR99">
        <v>29249</v>
      </c>
      <c r="CS99">
        <v>0</v>
      </c>
      <c r="CT99">
        <v>129031</v>
      </c>
      <c r="CU99">
        <v>0</v>
      </c>
      <c r="CV99">
        <v>0</v>
      </c>
      <c r="CW99">
        <v>0</v>
      </c>
      <c r="CX99">
        <v>129031</v>
      </c>
      <c r="CY99">
        <v>6</v>
      </c>
      <c r="CZ99">
        <v>10883</v>
      </c>
      <c r="DA99">
        <v>10889</v>
      </c>
      <c r="DB99">
        <v>7204634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232286</v>
      </c>
      <c r="DK99">
        <v>0</v>
      </c>
      <c r="DL99">
        <v>0</v>
      </c>
      <c r="DM99">
        <v>232286</v>
      </c>
      <c r="DN99">
        <v>757064</v>
      </c>
      <c r="DO99">
        <v>989350</v>
      </c>
      <c r="DP99">
        <v>0</v>
      </c>
      <c r="DQ99">
        <v>0</v>
      </c>
      <c r="DR99">
        <v>4981454</v>
      </c>
      <c r="DS99">
        <v>589458</v>
      </c>
      <c r="DT99">
        <v>635822</v>
      </c>
      <c r="DU99">
        <v>6206734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6206734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8550</v>
      </c>
      <c r="ET99">
        <v>8550</v>
      </c>
      <c r="EU99">
        <v>0</v>
      </c>
      <c r="EV99">
        <v>7204634</v>
      </c>
    </row>
    <row r="100" spans="1:152">
      <c r="A100">
        <v>70912</v>
      </c>
      <c r="B100">
        <v>200812</v>
      </c>
      <c r="C100">
        <v>0</v>
      </c>
      <c r="D100">
        <v>-27</v>
      </c>
      <c r="E100">
        <v>-27</v>
      </c>
      <c r="F100">
        <v>-4936</v>
      </c>
      <c r="G100">
        <v>-1867484</v>
      </c>
      <c r="H100">
        <v>29553</v>
      </c>
      <c r="I100">
        <v>813111</v>
      </c>
      <c r="J100">
        <v>677136</v>
      </c>
      <c r="K100">
        <v>-227641</v>
      </c>
      <c r="L100">
        <v>-47886</v>
      </c>
      <c r="M100">
        <v>-628147</v>
      </c>
      <c r="N100">
        <v>98091</v>
      </c>
      <c r="O100">
        <v>-530056</v>
      </c>
      <c r="P100">
        <v>-689931</v>
      </c>
      <c r="Q100">
        <v>0</v>
      </c>
      <c r="R100">
        <v>5818</v>
      </c>
      <c r="S100">
        <v>0</v>
      </c>
      <c r="T100">
        <v>-684113</v>
      </c>
      <c r="U100">
        <v>-992907</v>
      </c>
      <c r="V100">
        <v>0</v>
      </c>
      <c r="W100">
        <v>-992907</v>
      </c>
      <c r="X100">
        <v>-33480</v>
      </c>
      <c r="Y100">
        <v>2081830</v>
      </c>
      <c r="Z100">
        <v>46241</v>
      </c>
      <c r="AA100">
        <v>2094591</v>
      </c>
      <c r="AB100">
        <v>0</v>
      </c>
      <c r="AC100">
        <v>0</v>
      </c>
      <c r="AD100">
        <v>-19759</v>
      </c>
      <c r="AE100">
        <v>0</v>
      </c>
      <c r="AF100">
        <v>0</v>
      </c>
      <c r="AG100">
        <v>-19759</v>
      </c>
      <c r="AH100">
        <v>46129</v>
      </c>
      <c r="AI100">
        <v>-86142</v>
      </c>
      <c r="AJ100">
        <v>0</v>
      </c>
      <c r="AK100">
        <v>-46129</v>
      </c>
      <c r="AL100">
        <v>0</v>
      </c>
      <c r="AM100">
        <v>0</v>
      </c>
      <c r="AN100">
        <v>0</v>
      </c>
      <c r="AO100">
        <v>-132271</v>
      </c>
      <c r="AP100">
        <v>-4014</v>
      </c>
      <c r="AQ100">
        <v>-136285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3105</v>
      </c>
      <c r="BM100">
        <v>0</v>
      </c>
      <c r="BN100">
        <v>3105</v>
      </c>
      <c r="BO100">
        <v>1584623</v>
      </c>
      <c r="BP100">
        <v>246331</v>
      </c>
      <c r="BQ100">
        <v>0</v>
      </c>
      <c r="BR100">
        <v>4910749</v>
      </c>
      <c r="BS100">
        <v>0</v>
      </c>
      <c r="BT100">
        <v>5157080</v>
      </c>
      <c r="BU100">
        <v>573338</v>
      </c>
      <c r="BV100">
        <v>81783</v>
      </c>
      <c r="BW100">
        <v>8708936</v>
      </c>
      <c r="BX100">
        <v>0</v>
      </c>
      <c r="BY100">
        <v>5169</v>
      </c>
      <c r="BZ100">
        <v>2272</v>
      </c>
      <c r="CA100">
        <v>0</v>
      </c>
      <c r="CB100">
        <v>1596254</v>
      </c>
      <c r="CC100">
        <v>10967752</v>
      </c>
      <c r="CD100">
        <v>0</v>
      </c>
      <c r="CE100">
        <v>17709455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3171</v>
      </c>
      <c r="CR100">
        <v>3171</v>
      </c>
      <c r="CS100">
        <v>0</v>
      </c>
      <c r="CT100">
        <v>0</v>
      </c>
      <c r="CU100">
        <v>0</v>
      </c>
      <c r="CV100">
        <v>254682</v>
      </c>
      <c r="CW100">
        <v>150199</v>
      </c>
      <c r="CX100">
        <v>404881</v>
      </c>
      <c r="CY100">
        <v>229801</v>
      </c>
      <c r="CZ100">
        <v>57131</v>
      </c>
      <c r="DA100">
        <v>286932</v>
      </c>
      <c r="DB100">
        <v>18407544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2473883</v>
      </c>
      <c r="DO100">
        <v>2473883</v>
      </c>
      <c r="DP100">
        <v>0</v>
      </c>
      <c r="DQ100">
        <v>0</v>
      </c>
      <c r="DR100">
        <v>15365317</v>
      </c>
      <c r="DS100">
        <v>0</v>
      </c>
      <c r="DT100">
        <v>88</v>
      </c>
      <c r="DU100">
        <v>15365405</v>
      </c>
      <c r="DV100">
        <v>1565</v>
      </c>
      <c r="DW100">
        <v>45</v>
      </c>
      <c r="DX100">
        <v>0</v>
      </c>
      <c r="DY100">
        <v>486798</v>
      </c>
      <c r="DZ100">
        <v>0</v>
      </c>
      <c r="EA100">
        <v>0</v>
      </c>
      <c r="EB100">
        <v>15853813</v>
      </c>
      <c r="EC100">
        <v>0</v>
      </c>
      <c r="ED100">
        <v>0</v>
      </c>
      <c r="EE100">
        <v>0</v>
      </c>
      <c r="EF100">
        <v>600</v>
      </c>
      <c r="EG100">
        <v>600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79248</v>
      </c>
      <c r="ET100">
        <v>79248</v>
      </c>
      <c r="EU100">
        <v>0</v>
      </c>
      <c r="EV100">
        <v>18407544</v>
      </c>
    </row>
    <row r="101" spans="1:152">
      <c r="A101">
        <v>70913</v>
      </c>
      <c r="B101">
        <v>200812</v>
      </c>
      <c r="C101">
        <v>337667</v>
      </c>
      <c r="D101">
        <v>-456</v>
      </c>
      <c r="E101">
        <v>337211</v>
      </c>
      <c r="F101">
        <v>-37729</v>
      </c>
      <c r="G101">
        <v>0</v>
      </c>
      <c r="H101">
        <v>15132</v>
      </c>
      <c r="I101">
        <v>490584</v>
      </c>
      <c r="J101">
        <v>-1185942</v>
      </c>
      <c r="K101">
        <v>-44</v>
      </c>
      <c r="L101">
        <v>-15505</v>
      </c>
      <c r="M101">
        <v>-733504</v>
      </c>
      <c r="N101">
        <v>101410</v>
      </c>
      <c r="O101">
        <v>-632094</v>
      </c>
      <c r="P101">
        <v>-193699</v>
      </c>
      <c r="Q101">
        <v>0</v>
      </c>
      <c r="R101">
        <v>-100</v>
      </c>
      <c r="S101">
        <v>0</v>
      </c>
      <c r="T101">
        <v>-193799</v>
      </c>
      <c r="U101">
        <v>-346800</v>
      </c>
      <c r="V101">
        <v>0</v>
      </c>
      <c r="W101">
        <v>-346800</v>
      </c>
      <c r="X101">
        <v>0</v>
      </c>
      <c r="Y101">
        <v>0</v>
      </c>
      <c r="Z101">
        <v>-200800</v>
      </c>
      <c r="AA101">
        <v>-200800</v>
      </c>
      <c r="AB101">
        <v>0</v>
      </c>
      <c r="AC101">
        <v>0</v>
      </c>
      <c r="AD101">
        <v>-4358</v>
      </c>
      <c r="AE101">
        <v>478</v>
      </c>
      <c r="AF101">
        <v>0</v>
      </c>
      <c r="AG101">
        <v>-3880</v>
      </c>
      <c r="AH101">
        <v>106201</v>
      </c>
      <c r="AI101">
        <v>-933961</v>
      </c>
      <c r="AJ101">
        <v>0</v>
      </c>
      <c r="AK101">
        <v>-123240</v>
      </c>
      <c r="AL101">
        <v>0</v>
      </c>
      <c r="AM101">
        <v>-2</v>
      </c>
      <c r="AN101">
        <v>0</v>
      </c>
      <c r="AO101">
        <v>-1057203</v>
      </c>
      <c r="AP101">
        <v>17038</v>
      </c>
      <c r="AQ101">
        <v>-1040165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304476</v>
      </c>
      <c r="BP101">
        <v>189112</v>
      </c>
      <c r="BQ101">
        <v>0</v>
      </c>
      <c r="BR101">
        <v>0</v>
      </c>
      <c r="BS101">
        <v>0</v>
      </c>
      <c r="BT101">
        <v>189112</v>
      </c>
      <c r="BU101">
        <v>2114020</v>
      </c>
      <c r="BV101">
        <v>743197</v>
      </c>
      <c r="BW101">
        <v>3601852</v>
      </c>
      <c r="BX101">
        <v>581618</v>
      </c>
      <c r="BY101">
        <v>1830</v>
      </c>
      <c r="BZ101">
        <v>44889</v>
      </c>
      <c r="CA101">
        <v>0</v>
      </c>
      <c r="CB101">
        <v>396062</v>
      </c>
      <c r="CC101">
        <v>7483468</v>
      </c>
      <c r="CD101">
        <v>0</v>
      </c>
      <c r="CE101">
        <v>7977056</v>
      </c>
      <c r="CF101">
        <v>0</v>
      </c>
      <c r="CG101">
        <v>106</v>
      </c>
      <c r="CH101">
        <v>0</v>
      </c>
      <c r="CI101">
        <v>0</v>
      </c>
      <c r="CJ101">
        <v>106</v>
      </c>
      <c r="CK101">
        <v>1149</v>
      </c>
      <c r="CL101">
        <v>0</v>
      </c>
      <c r="CM101">
        <v>1149</v>
      </c>
      <c r="CN101">
        <v>0</v>
      </c>
      <c r="CO101">
        <v>241040</v>
      </c>
      <c r="CP101">
        <v>0</v>
      </c>
      <c r="CQ101">
        <v>25776</v>
      </c>
      <c r="CR101">
        <v>268071</v>
      </c>
      <c r="CS101">
        <v>0</v>
      </c>
      <c r="CT101">
        <v>3799</v>
      </c>
      <c r="CU101">
        <v>131079</v>
      </c>
      <c r="CV101">
        <v>101378</v>
      </c>
      <c r="CW101">
        <v>0</v>
      </c>
      <c r="CX101">
        <v>236256</v>
      </c>
      <c r="CY101">
        <v>62996</v>
      </c>
      <c r="CZ101">
        <v>60326</v>
      </c>
      <c r="DA101">
        <v>123322</v>
      </c>
      <c r="DB101">
        <v>8604705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964997</v>
      </c>
      <c r="DO101">
        <v>964997</v>
      </c>
      <c r="DP101">
        <v>0</v>
      </c>
      <c r="DQ101">
        <v>0</v>
      </c>
      <c r="DR101">
        <v>4066000</v>
      </c>
      <c r="DS101">
        <v>1210700</v>
      </c>
      <c r="DT101">
        <v>2149300</v>
      </c>
      <c r="DU101">
        <v>7426000</v>
      </c>
      <c r="DV101">
        <v>400</v>
      </c>
      <c r="DW101">
        <v>0</v>
      </c>
      <c r="DX101">
        <v>0</v>
      </c>
      <c r="DY101">
        <v>201900</v>
      </c>
      <c r="DZ101">
        <v>0</v>
      </c>
      <c r="EA101">
        <v>0</v>
      </c>
      <c r="EB101">
        <v>7628300</v>
      </c>
      <c r="EC101">
        <v>0</v>
      </c>
      <c r="ED101">
        <v>0</v>
      </c>
      <c r="EE101">
        <v>0</v>
      </c>
      <c r="EF101">
        <v>1819</v>
      </c>
      <c r="EG101">
        <v>1819</v>
      </c>
      <c r="EH101">
        <v>0</v>
      </c>
      <c r="EI101">
        <v>828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7167</v>
      </c>
      <c r="ET101">
        <v>7995</v>
      </c>
      <c r="EU101">
        <v>1594</v>
      </c>
      <c r="EV101">
        <v>8604705</v>
      </c>
    </row>
    <row r="102" spans="1:152">
      <c r="A102">
        <v>70927</v>
      </c>
      <c r="B102">
        <v>200812</v>
      </c>
      <c r="C102">
        <v>68164</v>
      </c>
      <c r="D102">
        <v>-413</v>
      </c>
      <c r="E102">
        <v>67751</v>
      </c>
      <c r="F102">
        <v>-292</v>
      </c>
      <c r="G102">
        <v>0</v>
      </c>
      <c r="H102">
        <v>2103</v>
      </c>
      <c r="I102">
        <v>76278</v>
      </c>
      <c r="J102">
        <v>-75189</v>
      </c>
      <c r="K102">
        <v>-6</v>
      </c>
      <c r="L102">
        <v>-2259</v>
      </c>
      <c r="M102">
        <v>635</v>
      </c>
      <c r="N102">
        <v>-301</v>
      </c>
      <c r="O102">
        <v>334</v>
      </c>
      <c r="P102">
        <v>-25445</v>
      </c>
      <c r="Q102">
        <v>0</v>
      </c>
      <c r="R102">
        <v>0</v>
      </c>
      <c r="S102">
        <v>0</v>
      </c>
      <c r="T102">
        <v>-25445</v>
      </c>
      <c r="U102">
        <v>-74400</v>
      </c>
      <c r="V102">
        <v>0</v>
      </c>
      <c r="W102">
        <v>-74400</v>
      </c>
      <c r="X102">
        <v>0</v>
      </c>
      <c r="Y102">
        <v>0</v>
      </c>
      <c r="Z102">
        <v>-31900</v>
      </c>
      <c r="AA102">
        <v>-31900</v>
      </c>
      <c r="AB102">
        <v>0</v>
      </c>
      <c r="AC102">
        <v>0</v>
      </c>
      <c r="AD102">
        <v>-1020</v>
      </c>
      <c r="AE102">
        <v>106</v>
      </c>
      <c r="AF102">
        <v>0</v>
      </c>
      <c r="AG102">
        <v>-914</v>
      </c>
      <c r="AH102">
        <v>-47</v>
      </c>
      <c r="AI102">
        <v>-64621</v>
      </c>
      <c r="AJ102">
        <v>0</v>
      </c>
      <c r="AK102">
        <v>90</v>
      </c>
      <c r="AL102">
        <v>0</v>
      </c>
      <c r="AM102">
        <v>-3</v>
      </c>
      <c r="AN102">
        <v>0</v>
      </c>
      <c r="AO102">
        <v>-64534</v>
      </c>
      <c r="AP102">
        <v>-43</v>
      </c>
      <c r="AQ102">
        <v>-64577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39291</v>
      </c>
      <c r="BP102">
        <v>61648</v>
      </c>
      <c r="BQ102">
        <v>0</v>
      </c>
      <c r="BR102">
        <v>0</v>
      </c>
      <c r="BS102">
        <v>0</v>
      </c>
      <c r="BT102">
        <v>61648</v>
      </c>
      <c r="BU102">
        <v>267616</v>
      </c>
      <c r="BV102">
        <v>99695</v>
      </c>
      <c r="BW102">
        <v>595194</v>
      </c>
      <c r="BX102">
        <v>89315</v>
      </c>
      <c r="BY102">
        <v>427</v>
      </c>
      <c r="BZ102">
        <v>7196</v>
      </c>
      <c r="CA102">
        <v>0</v>
      </c>
      <c r="CB102">
        <v>58252</v>
      </c>
      <c r="CC102">
        <v>1117695</v>
      </c>
      <c r="CD102">
        <v>0</v>
      </c>
      <c r="CE102">
        <v>1218634</v>
      </c>
      <c r="CF102">
        <v>0</v>
      </c>
      <c r="CG102">
        <v>103</v>
      </c>
      <c r="CH102">
        <v>0</v>
      </c>
      <c r="CI102">
        <v>0</v>
      </c>
      <c r="CJ102">
        <v>103</v>
      </c>
      <c r="CK102">
        <v>620</v>
      </c>
      <c r="CL102">
        <v>0</v>
      </c>
      <c r="CM102">
        <v>620</v>
      </c>
      <c r="CN102">
        <v>0</v>
      </c>
      <c r="CO102">
        <v>41742</v>
      </c>
      <c r="CP102">
        <v>0</v>
      </c>
      <c r="CQ102">
        <v>8223</v>
      </c>
      <c r="CR102">
        <v>50688</v>
      </c>
      <c r="CS102">
        <v>0</v>
      </c>
      <c r="CT102">
        <v>448</v>
      </c>
      <c r="CU102">
        <v>7076</v>
      </c>
      <c r="CV102">
        <v>72698</v>
      </c>
      <c r="CW102">
        <v>0</v>
      </c>
      <c r="CX102">
        <v>80222</v>
      </c>
      <c r="CY102">
        <v>9796</v>
      </c>
      <c r="CZ102">
        <v>10417</v>
      </c>
      <c r="DA102">
        <v>20213</v>
      </c>
      <c r="DB102">
        <v>1369757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158326</v>
      </c>
      <c r="DO102">
        <v>158326</v>
      </c>
      <c r="DP102">
        <v>0</v>
      </c>
      <c r="DQ102">
        <v>0</v>
      </c>
      <c r="DR102">
        <v>480600</v>
      </c>
      <c r="DS102">
        <v>308600</v>
      </c>
      <c r="DT102">
        <v>387900</v>
      </c>
      <c r="DU102">
        <v>1177100</v>
      </c>
      <c r="DV102">
        <v>200</v>
      </c>
      <c r="DW102">
        <v>0</v>
      </c>
      <c r="DX102">
        <v>0</v>
      </c>
      <c r="DY102">
        <v>32200</v>
      </c>
      <c r="DZ102">
        <v>0</v>
      </c>
      <c r="EA102">
        <v>0</v>
      </c>
      <c r="EB102">
        <v>1209500</v>
      </c>
      <c r="EC102">
        <v>0</v>
      </c>
      <c r="ED102">
        <v>0</v>
      </c>
      <c r="EE102">
        <v>0</v>
      </c>
      <c r="EF102">
        <v>219</v>
      </c>
      <c r="EG102">
        <v>219</v>
      </c>
      <c r="EH102">
        <v>0</v>
      </c>
      <c r="EI102">
        <v>447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1053</v>
      </c>
      <c r="ET102">
        <v>1500</v>
      </c>
      <c r="EU102">
        <v>212</v>
      </c>
      <c r="EV102">
        <v>1369757</v>
      </c>
    </row>
    <row r="103" spans="1:152">
      <c r="A103">
        <v>70933</v>
      </c>
      <c r="B103">
        <v>200812</v>
      </c>
      <c r="C103">
        <v>428044</v>
      </c>
      <c r="D103">
        <v>-451</v>
      </c>
      <c r="E103">
        <v>427593</v>
      </c>
      <c r="F103">
        <v>-5626</v>
      </c>
      <c r="G103">
        <v>0</v>
      </c>
      <c r="H103">
        <v>16871</v>
      </c>
      <c r="I103">
        <v>498272</v>
      </c>
      <c r="J103">
        <v>-1547566</v>
      </c>
      <c r="K103">
        <v>-235</v>
      </c>
      <c r="L103">
        <v>-16205</v>
      </c>
      <c r="M103">
        <v>-1054489</v>
      </c>
      <c r="N103">
        <v>148269</v>
      </c>
      <c r="O103">
        <v>-906220</v>
      </c>
      <c r="P103">
        <v>-330775</v>
      </c>
      <c r="Q103">
        <v>0</v>
      </c>
      <c r="R103">
        <v>0</v>
      </c>
      <c r="S103">
        <v>0</v>
      </c>
      <c r="T103">
        <v>-330775</v>
      </c>
      <c r="U103">
        <v>-149200</v>
      </c>
      <c r="V103">
        <v>0</v>
      </c>
      <c r="W103">
        <v>-149200</v>
      </c>
      <c r="X103">
        <v>0</v>
      </c>
      <c r="Y103">
        <v>0</v>
      </c>
      <c r="Z103">
        <v>-182300</v>
      </c>
      <c r="AA103">
        <v>-182300</v>
      </c>
      <c r="AB103">
        <v>300</v>
      </c>
      <c r="AC103">
        <v>0</v>
      </c>
      <c r="AD103">
        <v>-9556</v>
      </c>
      <c r="AE103">
        <v>1013</v>
      </c>
      <c r="AF103">
        <v>0</v>
      </c>
      <c r="AG103">
        <v>-8543</v>
      </c>
      <c r="AH103">
        <v>173687</v>
      </c>
      <c r="AI103">
        <v>-975458</v>
      </c>
      <c r="AJ103">
        <v>0</v>
      </c>
      <c r="AK103">
        <v>-202104</v>
      </c>
      <c r="AL103">
        <v>0</v>
      </c>
      <c r="AM103">
        <v>0</v>
      </c>
      <c r="AN103">
        <v>0</v>
      </c>
      <c r="AO103">
        <v>-1177562</v>
      </c>
      <c r="AP103">
        <v>28417</v>
      </c>
      <c r="AQ103">
        <v>-1149145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409381</v>
      </c>
      <c r="BP103">
        <v>181645</v>
      </c>
      <c r="BQ103">
        <v>0</v>
      </c>
      <c r="BR103">
        <v>0</v>
      </c>
      <c r="BS103">
        <v>0</v>
      </c>
      <c r="BT103">
        <v>181645</v>
      </c>
      <c r="BU103">
        <v>2214544</v>
      </c>
      <c r="BV103">
        <v>753115</v>
      </c>
      <c r="BW103">
        <v>3438017</v>
      </c>
      <c r="BX103">
        <v>633263</v>
      </c>
      <c r="BY103">
        <v>930</v>
      </c>
      <c r="BZ103">
        <v>47365</v>
      </c>
      <c r="CA103">
        <v>0</v>
      </c>
      <c r="CB103">
        <v>319705</v>
      </c>
      <c r="CC103">
        <v>7406939</v>
      </c>
      <c r="CD103">
        <v>0</v>
      </c>
      <c r="CE103">
        <v>7997965</v>
      </c>
      <c r="CF103">
        <v>200</v>
      </c>
      <c r="CG103">
        <v>100</v>
      </c>
      <c r="CH103">
        <v>0</v>
      </c>
      <c r="CI103">
        <v>0</v>
      </c>
      <c r="CJ103">
        <v>100</v>
      </c>
      <c r="CK103">
        <v>751</v>
      </c>
      <c r="CL103">
        <v>0</v>
      </c>
      <c r="CM103">
        <v>751</v>
      </c>
      <c r="CN103">
        <v>0</v>
      </c>
      <c r="CO103">
        <v>241177</v>
      </c>
      <c r="CP103">
        <v>0</v>
      </c>
      <c r="CQ103">
        <v>35725</v>
      </c>
      <c r="CR103">
        <v>277753</v>
      </c>
      <c r="CS103">
        <v>0</v>
      </c>
      <c r="CT103">
        <v>4213</v>
      </c>
      <c r="CU103">
        <v>168009</v>
      </c>
      <c r="CV103">
        <v>85447</v>
      </c>
      <c r="CW103">
        <v>0</v>
      </c>
      <c r="CX103">
        <v>257669</v>
      </c>
      <c r="CY103">
        <v>59794</v>
      </c>
      <c r="CZ103">
        <v>95354</v>
      </c>
      <c r="DA103">
        <v>155148</v>
      </c>
      <c r="DB103">
        <v>8688735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1163924</v>
      </c>
      <c r="DO103">
        <v>1163924</v>
      </c>
      <c r="DP103">
        <v>0</v>
      </c>
      <c r="DQ103">
        <v>0</v>
      </c>
      <c r="DR103">
        <v>3389100</v>
      </c>
      <c r="DS103">
        <v>1823700</v>
      </c>
      <c r="DT103">
        <v>2100500</v>
      </c>
      <c r="DU103">
        <v>7313300</v>
      </c>
      <c r="DV103">
        <v>900</v>
      </c>
      <c r="DW103">
        <v>0</v>
      </c>
      <c r="DX103">
        <v>0</v>
      </c>
      <c r="DY103">
        <v>185700</v>
      </c>
      <c r="DZ103">
        <v>200</v>
      </c>
      <c r="EA103">
        <v>0</v>
      </c>
      <c r="EB103">
        <v>7500100</v>
      </c>
      <c r="EC103">
        <v>0</v>
      </c>
      <c r="ED103">
        <v>0</v>
      </c>
      <c r="EE103">
        <v>0</v>
      </c>
      <c r="EF103">
        <v>5951</v>
      </c>
      <c r="EG103">
        <v>5951</v>
      </c>
      <c r="EH103">
        <v>0</v>
      </c>
      <c r="EI103">
        <v>541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9096</v>
      </c>
      <c r="ET103">
        <v>9637</v>
      </c>
      <c r="EU103">
        <v>9123</v>
      </c>
      <c r="EV103">
        <v>8688735</v>
      </c>
    </row>
    <row r="104" spans="1:152">
      <c r="A104">
        <v>70934</v>
      </c>
      <c r="B104">
        <v>200812</v>
      </c>
      <c r="C104">
        <v>429986</v>
      </c>
      <c r="D104">
        <v>-368</v>
      </c>
      <c r="E104">
        <v>429618</v>
      </c>
      <c r="F104">
        <v>-4058</v>
      </c>
      <c r="G104">
        <v>0</v>
      </c>
      <c r="H104">
        <v>17270</v>
      </c>
      <c r="I104">
        <v>486160</v>
      </c>
      <c r="J104">
        <v>-1446054</v>
      </c>
      <c r="K104">
        <v>-76</v>
      </c>
      <c r="L104">
        <v>-15551</v>
      </c>
      <c r="M104">
        <v>-962309</v>
      </c>
      <c r="N104">
        <v>133884</v>
      </c>
      <c r="O104">
        <v>-828425</v>
      </c>
      <c r="P104">
        <v>-264775</v>
      </c>
      <c r="Q104">
        <v>0</v>
      </c>
      <c r="R104">
        <v>-100</v>
      </c>
      <c r="S104">
        <v>0</v>
      </c>
      <c r="T104">
        <v>-264875</v>
      </c>
      <c r="U104">
        <v>-176100</v>
      </c>
      <c r="V104">
        <v>0</v>
      </c>
      <c r="W104">
        <v>-176100</v>
      </c>
      <c r="X104">
        <v>0</v>
      </c>
      <c r="Y104">
        <v>0</v>
      </c>
      <c r="Z104">
        <v>-177400</v>
      </c>
      <c r="AA104">
        <v>-177400</v>
      </c>
      <c r="AB104">
        <v>0</v>
      </c>
      <c r="AC104">
        <v>0</v>
      </c>
      <c r="AD104">
        <v>-7596</v>
      </c>
      <c r="AE104">
        <v>822</v>
      </c>
      <c r="AF104">
        <v>0</v>
      </c>
      <c r="AG104">
        <v>-6774</v>
      </c>
      <c r="AH104">
        <v>158911</v>
      </c>
      <c r="AI104">
        <v>-865045</v>
      </c>
      <c r="AJ104">
        <v>0</v>
      </c>
      <c r="AK104">
        <v>-184593</v>
      </c>
      <c r="AL104">
        <v>30</v>
      </c>
      <c r="AM104">
        <v>0</v>
      </c>
      <c r="AN104">
        <v>0</v>
      </c>
      <c r="AO104">
        <v>-1049608</v>
      </c>
      <c r="AP104">
        <v>25682</v>
      </c>
      <c r="AQ104">
        <v>-1023926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414924</v>
      </c>
      <c r="BP104">
        <v>193682</v>
      </c>
      <c r="BQ104">
        <v>0</v>
      </c>
      <c r="BR104">
        <v>0</v>
      </c>
      <c r="BS104">
        <v>0</v>
      </c>
      <c r="BT104">
        <v>193682</v>
      </c>
      <c r="BU104">
        <v>2126751</v>
      </c>
      <c r="BV104">
        <v>712692</v>
      </c>
      <c r="BW104">
        <v>3358494</v>
      </c>
      <c r="BX104">
        <v>597341</v>
      </c>
      <c r="BY104">
        <v>445</v>
      </c>
      <c r="BZ104">
        <v>46080</v>
      </c>
      <c r="CA104">
        <v>0</v>
      </c>
      <c r="CB104">
        <v>321219</v>
      </c>
      <c r="CC104">
        <v>7163022</v>
      </c>
      <c r="CD104">
        <v>0</v>
      </c>
      <c r="CE104">
        <v>7771628</v>
      </c>
      <c r="CF104">
        <v>100</v>
      </c>
      <c r="CG104">
        <v>87</v>
      </c>
      <c r="CH104">
        <v>0</v>
      </c>
      <c r="CI104">
        <v>0</v>
      </c>
      <c r="CJ104">
        <v>87</v>
      </c>
      <c r="CK104">
        <v>1093</v>
      </c>
      <c r="CL104">
        <v>0</v>
      </c>
      <c r="CM104">
        <v>1093</v>
      </c>
      <c r="CN104">
        <v>0</v>
      </c>
      <c r="CO104">
        <v>246407</v>
      </c>
      <c r="CP104">
        <v>0</v>
      </c>
      <c r="CQ104">
        <v>38717</v>
      </c>
      <c r="CR104">
        <v>286304</v>
      </c>
      <c r="CS104">
        <v>0</v>
      </c>
      <c r="CT104">
        <v>3911</v>
      </c>
      <c r="CU104">
        <v>157639</v>
      </c>
      <c r="CV104">
        <v>106067</v>
      </c>
      <c r="CW104">
        <v>0</v>
      </c>
      <c r="CX104">
        <v>267617</v>
      </c>
      <c r="CY104">
        <v>58668</v>
      </c>
      <c r="CZ104">
        <v>91684</v>
      </c>
      <c r="DA104">
        <v>150352</v>
      </c>
      <c r="DB104">
        <v>8476001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1174180</v>
      </c>
      <c r="DO104">
        <v>1174180</v>
      </c>
      <c r="DP104">
        <v>0</v>
      </c>
      <c r="DQ104">
        <v>0</v>
      </c>
      <c r="DR104">
        <v>3173400</v>
      </c>
      <c r="DS104">
        <v>2049000</v>
      </c>
      <c r="DT104">
        <v>1878700</v>
      </c>
      <c r="DU104">
        <v>7101100</v>
      </c>
      <c r="DV104">
        <v>1000</v>
      </c>
      <c r="DW104">
        <v>0</v>
      </c>
      <c r="DX104">
        <v>0</v>
      </c>
      <c r="DY104">
        <v>180000</v>
      </c>
      <c r="DZ104">
        <v>100</v>
      </c>
      <c r="EA104">
        <v>0</v>
      </c>
      <c r="EB104">
        <v>7282200</v>
      </c>
      <c r="EC104">
        <v>0</v>
      </c>
      <c r="ED104">
        <v>0</v>
      </c>
      <c r="EE104">
        <v>0</v>
      </c>
      <c r="EF104">
        <v>5955</v>
      </c>
      <c r="EG104">
        <v>5955</v>
      </c>
      <c r="EH104">
        <v>0</v>
      </c>
      <c r="EI104">
        <v>787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9345</v>
      </c>
      <c r="ET104">
        <v>10132</v>
      </c>
      <c r="EU104">
        <v>3534</v>
      </c>
      <c r="EV104">
        <v>8476001</v>
      </c>
    </row>
    <row r="105" spans="1:152">
      <c r="A105">
        <v>70941</v>
      </c>
      <c r="B105">
        <v>200812</v>
      </c>
      <c r="C105">
        <v>0</v>
      </c>
      <c r="D105">
        <v>-3</v>
      </c>
      <c r="E105">
        <v>-3</v>
      </c>
      <c r="F105">
        <v>0</v>
      </c>
      <c r="G105">
        <v>0</v>
      </c>
      <c r="H105">
        <v>4126</v>
      </c>
      <c r="I105">
        <v>87751</v>
      </c>
      <c r="J105">
        <v>-130006</v>
      </c>
      <c r="K105">
        <v>-22054</v>
      </c>
      <c r="L105">
        <v>-4167</v>
      </c>
      <c r="M105">
        <v>-64350</v>
      </c>
      <c r="N105">
        <v>7802</v>
      </c>
      <c r="O105">
        <v>-56548</v>
      </c>
      <c r="P105">
        <v>-70149</v>
      </c>
      <c r="Q105">
        <v>0</v>
      </c>
      <c r="R105">
        <v>837</v>
      </c>
      <c r="S105">
        <v>0</v>
      </c>
      <c r="T105">
        <v>-69312</v>
      </c>
      <c r="U105">
        <v>-57545</v>
      </c>
      <c r="V105">
        <v>0</v>
      </c>
      <c r="W105">
        <v>-57545</v>
      </c>
      <c r="X105">
        <v>-3298</v>
      </c>
      <c r="Y105">
        <v>168325</v>
      </c>
      <c r="Z105">
        <v>4267</v>
      </c>
      <c r="AA105">
        <v>169294</v>
      </c>
      <c r="AB105">
        <v>0</v>
      </c>
      <c r="AC105">
        <v>0</v>
      </c>
      <c r="AD105">
        <v>-1272</v>
      </c>
      <c r="AE105">
        <v>0</v>
      </c>
      <c r="AF105">
        <v>0</v>
      </c>
      <c r="AG105">
        <v>-1272</v>
      </c>
      <c r="AH105">
        <v>6639</v>
      </c>
      <c r="AI105">
        <v>-8747</v>
      </c>
      <c r="AJ105">
        <v>0</v>
      </c>
      <c r="AK105">
        <v>-6639</v>
      </c>
      <c r="AL105">
        <v>0</v>
      </c>
      <c r="AM105">
        <v>0</v>
      </c>
      <c r="AN105">
        <v>0</v>
      </c>
      <c r="AO105">
        <v>-15386</v>
      </c>
      <c r="AP105">
        <v>-321</v>
      </c>
      <c r="AQ105">
        <v>-15707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23</v>
      </c>
      <c r="BM105">
        <v>0</v>
      </c>
      <c r="BN105">
        <v>23</v>
      </c>
      <c r="BO105">
        <v>170908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284639</v>
      </c>
      <c r="BV105">
        <v>202716</v>
      </c>
      <c r="BW105">
        <v>747039</v>
      </c>
      <c r="BX105">
        <v>0</v>
      </c>
      <c r="BY105">
        <v>530</v>
      </c>
      <c r="BZ105">
        <v>200</v>
      </c>
      <c r="CA105">
        <v>0</v>
      </c>
      <c r="CB105">
        <v>111051</v>
      </c>
      <c r="CC105">
        <v>1346175</v>
      </c>
      <c r="CD105">
        <v>0</v>
      </c>
      <c r="CE105">
        <v>1517083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8211</v>
      </c>
      <c r="CR105">
        <v>8211</v>
      </c>
      <c r="CS105">
        <v>0</v>
      </c>
      <c r="CT105">
        <v>0</v>
      </c>
      <c r="CU105">
        <v>0</v>
      </c>
      <c r="CV105">
        <v>3931</v>
      </c>
      <c r="CW105">
        <v>9607</v>
      </c>
      <c r="CX105">
        <v>13538</v>
      </c>
      <c r="CY105">
        <v>18080</v>
      </c>
      <c r="CZ105">
        <v>6124</v>
      </c>
      <c r="DA105">
        <v>24204</v>
      </c>
      <c r="DB105">
        <v>1563059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300439</v>
      </c>
      <c r="DO105">
        <v>300439</v>
      </c>
      <c r="DP105">
        <v>0</v>
      </c>
      <c r="DQ105">
        <v>0</v>
      </c>
      <c r="DR105">
        <v>1214538</v>
      </c>
      <c r="DS105">
        <v>0</v>
      </c>
      <c r="DT105">
        <v>15</v>
      </c>
      <c r="DU105">
        <v>1214553</v>
      </c>
      <c r="DV105">
        <v>249</v>
      </c>
      <c r="DW105">
        <v>44</v>
      </c>
      <c r="DX105">
        <v>0</v>
      </c>
      <c r="DY105">
        <v>39535</v>
      </c>
      <c r="DZ105">
        <v>0</v>
      </c>
      <c r="EA105">
        <v>0</v>
      </c>
      <c r="EB105">
        <v>1254381</v>
      </c>
      <c r="EC105">
        <v>0</v>
      </c>
      <c r="ED105">
        <v>0</v>
      </c>
      <c r="EE105">
        <v>0</v>
      </c>
      <c r="EF105">
        <v>200</v>
      </c>
      <c r="EG105">
        <v>200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8039</v>
      </c>
      <c r="ET105">
        <v>8039</v>
      </c>
      <c r="EU105">
        <v>0</v>
      </c>
      <c r="EV105">
        <v>1563059</v>
      </c>
    </row>
    <row r="106" spans="1:152">
      <c r="A106">
        <v>71036</v>
      </c>
      <c r="B106">
        <v>200812</v>
      </c>
      <c r="C106">
        <v>0</v>
      </c>
      <c r="D106">
        <v>-1</v>
      </c>
      <c r="E106">
        <v>-1</v>
      </c>
      <c r="F106">
        <v>0</v>
      </c>
      <c r="G106">
        <v>0</v>
      </c>
      <c r="H106">
        <v>343</v>
      </c>
      <c r="I106">
        <v>17988</v>
      </c>
      <c r="J106">
        <v>-38984</v>
      </c>
      <c r="K106">
        <v>-1956</v>
      </c>
      <c r="L106">
        <v>-887</v>
      </c>
      <c r="M106">
        <v>-23496</v>
      </c>
      <c r="N106">
        <v>3140</v>
      </c>
      <c r="O106">
        <v>-20356</v>
      </c>
      <c r="P106">
        <v>-11203</v>
      </c>
      <c r="Q106">
        <v>0</v>
      </c>
      <c r="R106">
        <v>208</v>
      </c>
      <c r="S106">
        <v>0</v>
      </c>
      <c r="T106">
        <v>-10995</v>
      </c>
      <c r="U106">
        <v>-15431</v>
      </c>
      <c r="V106">
        <v>0</v>
      </c>
      <c r="W106">
        <v>-15431</v>
      </c>
      <c r="X106">
        <v>-627</v>
      </c>
      <c r="Y106">
        <v>42777</v>
      </c>
      <c r="Z106">
        <v>1004</v>
      </c>
      <c r="AA106">
        <v>43154</v>
      </c>
      <c r="AB106">
        <v>0</v>
      </c>
      <c r="AC106">
        <v>0</v>
      </c>
      <c r="AD106">
        <v>-659</v>
      </c>
      <c r="AE106">
        <v>0</v>
      </c>
      <c r="AF106">
        <v>0</v>
      </c>
      <c r="AG106">
        <v>-659</v>
      </c>
      <c r="AH106">
        <v>2396</v>
      </c>
      <c r="AI106">
        <v>-1892</v>
      </c>
      <c r="AJ106">
        <v>0</v>
      </c>
      <c r="AK106">
        <v>-2396</v>
      </c>
      <c r="AL106">
        <v>0</v>
      </c>
      <c r="AM106">
        <v>0</v>
      </c>
      <c r="AN106">
        <v>0</v>
      </c>
      <c r="AO106">
        <v>-4288</v>
      </c>
      <c r="AP106">
        <v>86</v>
      </c>
      <c r="AQ106">
        <v>-4202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7993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62143</v>
      </c>
      <c r="BV106">
        <v>59732</v>
      </c>
      <c r="BW106">
        <v>139442</v>
      </c>
      <c r="BX106">
        <v>0</v>
      </c>
      <c r="BY106">
        <v>0</v>
      </c>
      <c r="BZ106">
        <v>25</v>
      </c>
      <c r="CA106">
        <v>0</v>
      </c>
      <c r="CB106">
        <v>40555</v>
      </c>
      <c r="CC106">
        <v>301897</v>
      </c>
      <c r="CD106">
        <v>0</v>
      </c>
      <c r="CE106">
        <v>309890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6389</v>
      </c>
      <c r="CR106">
        <v>6389</v>
      </c>
      <c r="CS106">
        <v>0</v>
      </c>
      <c r="CT106">
        <v>0</v>
      </c>
      <c r="CU106">
        <v>0</v>
      </c>
      <c r="CV106">
        <v>0</v>
      </c>
      <c r="CW106">
        <v>4169</v>
      </c>
      <c r="CX106">
        <v>4169</v>
      </c>
      <c r="CY106">
        <v>2898</v>
      </c>
      <c r="CZ106">
        <v>800</v>
      </c>
      <c r="DA106">
        <v>3698</v>
      </c>
      <c r="DB106">
        <v>324146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52623</v>
      </c>
      <c r="DO106">
        <v>52623</v>
      </c>
      <c r="DP106">
        <v>0</v>
      </c>
      <c r="DQ106">
        <v>0</v>
      </c>
      <c r="DR106">
        <v>254018</v>
      </c>
      <c r="DS106">
        <v>0</v>
      </c>
      <c r="DT106">
        <v>12</v>
      </c>
      <c r="DU106">
        <v>254030</v>
      </c>
      <c r="DV106">
        <v>30</v>
      </c>
      <c r="DW106">
        <v>44</v>
      </c>
      <c r="DX106">
        <v>0</v>
      </c>
      <c r="DY106">
        <v>8079</v>
      </c>
      <c r="DZ106">
        <v>0</v>
      </c>
      <c r="EA106">
        <v>0</v>
      </c>
      <c r="EB106">
        <v>262183</v>
      </c>
      <c r="EC106">
        <v>0</v>
      </c>
      <c r="ED106">
        <v>0</v>
      </c>
      <c r="EE106">
        <v>0</v>
      </c>
      <c r="EF106">
        <v>150</v>
      </c>
      <c r="EG106">
        <v>150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1541</v>
      </c>
      <c r="EO106">
        <v>0</v>
      </c>
      <c r="EP106">
        <v>0</v>
      </c>
      <c r="EQ106">
        <v>0</v>
      </c>
      <c r="ER106">
        <v>0</v>
      </c>
      <c r="ES106">
        <v>7649</v>
      </c>
      <c r="ET106">
        <v>9190</v>
      </c>
      <c r="EU106">
        <v>0</v>
      </c>
      <c r="EV106">
        <v>324146</v>
      </c>
    </row>
    <row r="107" spans="1:152">
      <c r="A107">
        <v>71044</v>
      </c>
      <c r="B107">
        <v>200812</v>
      </c>
      <c r="C107">
        <v>1556384</v>
      </c>
      <c r="D107">
        <v>0</v>
      </c>
      <c r="E107">
        <v>1556384</v>
      </c>
      <c r="F107">
        <v>-1635</v>
      </c>
      <c r="G107">
        <v>-170</v>
      </c>
      <c r="H107">
        <v>20457</v>
      </c>
      <c r="I107">
        <v>886070</v>
      </c>
      <c r="J107">
        <v>227071</v>
      </c>
      <c r="K107">
        <v>-262</v>
      </c>
      <c r="L107">
        <v>-24503</v>
      </c>
      <c r="M107">
        <v>1107028</v>
      </c>
      <c r="N107">
        <v>-163898</v>
      </c>
      <c r="O107">
        <v>943130</v>
      </c>
      <c r="P107">
        <v>-385287</v>
      </c>
      <c r="Q107">
        <v>0</v>
      </c>
      <c r="R107">
        <v>-500</v>
      </c>
      <c r="S107">
        <v>0</v>
      </c>
      <c r="T107">
        <v>-385787</v>
      </c>
      <c r="U107">
        <v>-1994300</v>
      </c>
      <c r="V107">
        <v>0</v>
      </c>
      <c r="W107">
        <v>-1994300</v>
      </c>
      <c r="X107">
        <v>0</v>
      </c>
      <c r="Y107">
        <v>0</v>
      </c>
      <c r="Z107">
        <v>-253200</v>
      </c>
      <c r="AA107">
        <v>-253200</v>
      </c>
      <c r="AB107">
        <v>0</v>
      </c>
      <c r="AC107">
        <v>0</v>
      </c>
      <c r="AD107">
        <v>-29589</v>
      </c>
      <c r="AE107">
        <v>3044</v>
      </c>
      <c r="AF107">
        <v>0</v>
      </c>
      <c r="AG107">
        <v>-26545</v>
      </c>
      <c r="AH107">
        <v>-92067</v>
      </c>
      <c r="AI107">
        <v>-252385</v>
      </c>
      <c r="AJ107">
        <v>0</v>
      </c>
      <c r="AK107">
        <v>108066</v>
      </c>
      <c r="AL107">
        <v>190</v>
      </c>
      <c r="AM107">
        <v>-172</v>
      </c>
      <c r="AN107">
        <v>0</v>
      </c>
      <c r="AO107">
        <v>-144301</v>
      </c>
      <c r="AP107">
        <v>-16000</v>
      </c>
      <c r="AQ107">
        <v>-160301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376276</v>
      </c>
      <c r="BP107">
        <v>289057</v>
      </c>
      <c r="BQ107">
        <v>0</v>
      </c>
      <c r="BR107">
        <v>131748</v>
      </c>
      <c r="BS107">
        <v>16720</v>
      </c>
      <c r="BT107">
        <v>437525</v>
      </c>
      <c r="BU107">
        <v>2831192</v>
      </c>
      <c r="BV107">
        <v>1366104</v>
      </c>
      <c r="BW107">
        <v>8275226</v>
      </c>
      <c r="BX107">
        <v>1146624</v>
      </c>
      <c r="BY107">
        <v>509</v>
      </c>
      <c r="BZ107">
        <v>67588</v>
      </c>
      <c r="CA107">
        <v>0</v>
      </c>
      <c r="CB107">
        <v>1078178</v>
      </c>
      <c r="CC107">
        <v>14765421</v>
      </c>
      <c r="CD107">
        <v>0</v>
      </c>
      <c r="CE107">
        <v>15579222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13246</v>
      </c>
      <c r="CL107">
        <v>0</v>
      </c>
      <c r="CM107">
        <v>13246</v>
      </c>
      <c r="CN107">
        <v>0</v>
      </c>
      <c r="CO107">
        <v>250139</v>
      </c>
      <c r="CP107">
        <v>125594</v>
      </c>
      <c r="CQ107">
        <v>72928</v>
      </c>
      <c r="CR107">
        <v>461907</v>
      </c>
      <c r="CS107">
        <v>0</v>
      </c>
      <c r="CT107">
        <v>0</v>
      </c>
      <c r="CU107">
        <v>0</v>
      </c>
      <c r="CV107">
        <v>1301669</v>
      </c>
      <c r="CW107">
        <v>0</v>
      </c>
      <c r="CX107">
        <v>1301669</v>
      </c>
      <c r="CY107">
        <v>141363</v>
      </c>
      <c r="CZ107">
        <v>208081</v>
      </c>
      <c r="DA107">
        <v>349444</v>
      </c>
      <c r="DB107">
        <v>17692242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1533807</v>
      </c>
      <c r="DO107">
        <v>1533807</v>
      </c>
      <c r="DP107">
        <v>0</v>
      </c>
      <c r="DQ107">
        <v>0</v>
      </c>
      <c r="DR107">
        <v>2320800</v>
      </c>
      <c r="DS107">
        <v>8273400</v>
      </c>
      <c r="DT107">
        <v>5184700</v>
      </c>
      <c r="DU107">
        <v>15778900</v>
      </c>
      <c r="DV107">
        <v>5100</v>
      </c>
      <c r="DW107">
        <v>0</v>
      </c>
      <c r="DX107">
        <v>0</v>
      </c>
      <c r="DY107">
        <v>265600</v>
      </c>
      <c r="DZ107">
        <v>0</v>
      </c>
      <c r="EA107">
        <v>0</v>
      </c>
      <c r="EB107">
        <v>16049600</v>
      </c>
      <c r="EC107">
        <v>0</v>
      </c>
      <c r="ED107">
        <v>0</v>
      </c>
      <c r="EE107">
        <v>0</v>
      </c>
      <c r="EF107">
        <v>3107</v>
      </c>
      <c r="EG107">
        <v>3107</v>
      </c>
      <c r="EH107">
        <v>0</v>
      </c>
      <c r="EI107">
        <v>9543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45385</v>
      </c>
      <c r="ER107">
        <v>0</v>
      </c>
      <c r="ES107">
        <v>14123</v>
      </c>
      <c r="ET107">
        <v>69051</v>
      </c>
      <c r="EU107">
        <v>36677</v>
      </c>
      <c r="EV107">
        <v>17692242</v>
      </c>
    </row>
    <row r="108" spans="1:152">
      <c r="A108">
        <v>71046</v>
      </c>
      <c r="B108">
        <v>200812</v>
      </c>
      <c r="C108">
        <v>1977125</v>
      </c>
      <c r="D108">
        <v>0</v>
      </c>
      <c r="E108">
        <v>1977125</v>
      </c>
      <c r="F108">
        <v>58200</v>
      </c>
      <c r="G108">
        <v>-14036</v>
      </c>
      <c r="H108">
        <v>14453</v>
      </c>
      <c r="I108">
        <v>574042</v>
      </c>
      <c r="J108">
        <v>-6380561</v>
      </c>
      <c r="K108">
        <v>-7748</v>
      </c>
      <c r="L108">
        <v>-15732</v>
      </c>
      <c r="M108">
        <v>-5771382</v>
      </c>
      <c r="N108">
        <v>869936</v>
      </c>
      <c r="O108">
        <v>-4901446</v>
      </c>
      <c r="P108">
        <v>-595212</v>
      </c>
      <c r="Q108">
        <v>0</v>
      </c>
      <c r="R108">
        <v>-3800</v>
      </c>
      <c r="S108">
        <v>0</v>
      </c>
      <c r="T108">
        <v>-599012</v>
      </c>
      <c r="U108">
        <v>-829204</v>
      </c>
      <c r="V108">
        <v>0</v>
      </c>
      <c r="W108">
        <v>-829204</v>
      </c>
      <c r="X108">
        <v>0</v>
      </c>
      <c r="Y108">
        <v>1465791</v>
      </c>
      <c r="Z108">
        <v>0</v>
      </c>
      <c r="AA108">
        <v>1465791</v>
      </c>
      <c r="AB108">
        <v>1560536</v>
      </c>
      <c r="AC108">
        <v>0</v>
      </c>
      <c r="AD108">
        <v>-62498</v>
      </c>
      <c r="AE108">
        <v>700</v>
      </c>
      <c r="AF108">
        <v>0</v>
      </c>
      <c r="AG108">
        <v>-61798</v>
      </c>
      <c r="AH108">
        <v>561465</v>
      </c>
      <c r="AI108">
        <v>-826543</v>
      </c>
      <c r="AJ108">
        <v>0</v>
      </c>
      <c r="AK108">
        <v>-661117</v>
      </c>
      <c r="AL108">
        <v>0</v>
      </c>
      <c r="AM108">
        <v>0</v>
      </c>
      <c r="AN108">
        <v>0</v>
      </c>
      <c r="AO108">
        <v>-1487660</v>
      </c>
      <c r="AP108">
        <v>99651</v>
      </c>
      <c r="AQ108">
        <v>-1388009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1764</v>
      </c>
      <c r="BM108">
        <v>0</v>
      </c>
      <c r="BN108">
        <v>1764</v>
      </c>
      <c r="BO108">
        <v>281099</v>
      </c>
      <c r="BP108">
        <v>908601</v>
      </c>
      <c r="BQ108">
        <v>0</v>
      </c>
      <c r="BR108">
        <v>228585</v>
      </c>
      <c r="BS108">
        <v>0</v>
      </c>
      <c r="BT108">
        <v>1137186</v>
      </c>
      <c r="BU108">
        <v>1252281</v>
      </c>
      <c r="BV108">
        <v>3577284</v>
      </c>
      <c r="BW108">
        <v>11541383</v>
      </c>
      <c r="BX108">
        <v>0</v>
      </c>
      <c r="BY108">
        <v>0</v>
      </c>
      <c r="BZ108">
        <v>0</v>
      </c>
      <c r="CA108">
        <v>396829</v>
      </c>
      <c r="CB108">
        <v>76183</v>
      </c>
      <c r="CC108">
        <v>16843960</v>
      </c>
      <c r="CD108">
        <v>0</v>
      </c>
      <c r="CE108">
        <v>18262245</v>
      </c>
      <c r="CF108">
        <v>8200864</v>
      </c>
      <c r="CG108">
        <v>0</v>
      </c>
      <c r="CH108">
        <v>0</v>
      </c>
      <c r="CI108">
        <v>0</v>
      </c>
      <c r="CJ108">
        <v>0</v>
      </c>
      <c r="CK108">
        <v>3980</v>
      </c>
      <c r="CL108">
        <v>0</v>
      </c>
      <c r="CM108">
        <v>3980</v>
      </c>
      <c r="CN108">
        <v>0</v>
      </c>
      <c r="CO108">
        <v>1693</v>
      </c>
      <c r="CP108">
        <v>0</v>
      </c>
      <c r="CQ108">
        <v>23221</v>
      </c>
      <c r="CR108">
        <v>28894</v>
      </c>
      <c r="CS108">
        <v>0</v>
      </c>
      <c r="CT108">
        <v>4201</v>
      </c>
      <c r="CU108">
        <v>865261</v>
      </c>
      <c r="CV108">
        <v>2507</v>
      </c>
      <c r="CW108">
        <v>0</v>
      </c>
      <c r="CX108">
        <v>871969</v>
      </c>
      <c r="CY108">
        <v>102986</v>
      </c>
      <c r="CZ108">
        <v>30682</v>
      </c>
      <c r="DA108">
        <v>133668</v>
      </c>
      <c r="DB108">
        <v>27499404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118986</v>
      </c>
      <c r="DK108">
        <v>0</v>
      </c>
      <c r="DL108">
        <v>0</v>
      </c>
      <c r="DM108">
        <v>118986</v>
      </c>
      <c r="DN108">
        <v>2517784</v>
      </c>
      <c r="DO108">
        <v>2636770</v>
      </c>
      <c r="DP108">
        <v>0</v>
      </c>
      <c r="DQ108">
        <v>0</v>
      </c>
      <c r="DR108">
        <v>15856546</v>
      </c>
      <c r="DS108">
        <v>604402</v>
      </c>
      <c r="DT108">
        <v>11653</v>
      </c>
      <c r="DU108">
        <v>16472601</v>
      </c>
      <c r="DV108">
        <v>3800</v>
      </c>
      <c r="DW108">
        <v>0</v>
      </c>
      <c r="DX108">
        <v>0</v>
      </c>
      <c r="DY108">
        <v>0</v>
      </c>
      <c r="DZ108">
        <v>8200864</v>
      </c>
      <c r="EA108">
        <v>0</v>
      </c>
      <c r="EB108">
        <v>24677265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2498</v>
      </c>
      <c r="EJ108">
        <v>0</v>
      </c>
      <c r="EK108">
        <v>0</v>
      </c>
      <c r="EL108">
        <v>0</v>
      </c>
      <c r="EM108">
        <v>0</v>
      </c>
      <c r="EN108">
        <v>38446</v>
      </c>
      <c r="EO108">
        <v>86525</v>
      </c>
      <c r="EP108">
        <v>0</v>
      </c>
      <c r="EQ108">
        <v>0</v>
      </c>
      <c r="ER108">
        <v>0</v>
      </c>
      <c r="ES108">
        <v>39355</v>
      </c>
      <c r="ET108">
        <v>166824</v>
      </c>
      <c r="EU108">
        <v>18545</v>
      </c>
      <c r="EV108">
        <v>27499404</v>
      </c>
    </row>
    <row r="109" spans="1:152">
      <c r="A109">
        <v>71047</v>
      </c>
      <c r="B109">
        <v>200812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516</v>
      </c>
      <c r="I109">
        <v>17626</v>
      </c>
      <c r="J109">
        <v>-29250</v>
      </c>
      <c r="K109">
        <v>-4351</v>
      </c>
      <c r="L109">
        <v>-847</v>
      </c>
      <c r="M109">
        <v>-16306</v>
      </c>
      <c r="N109">
        <v>1744</v>
      </c>
      <c r="O109">
        <v>-14562</v>
      </c>
      <c r="P109">
        <v>-17201</v>
      </c>
      <c r="Q109">
        <v>0</v>
      </c>
      <c r="R109">
        <v>185</v>
      </c>
      <c r="S109">
        <v>0</v>
      </c>
      <c r="T109">
        <v>-17016</v>
      </c>
      <c r="U109">
        <v>-5585</v>
      </c>
      <c r="V109">
        <v>0</v>
      </c>
      <c r="W109">
        <v>-5585</v>
      </c>
      <c r="X109">
        <v>-485</v>
      </c>
      <c r="Y109">
        <v>33953</v>
      </c>
      <c r="Z109">
        <v>975</v>
      </c>
      <c r="AA109">
        <v>34443</v>
      </c>
      <c r="AB109">
        <v>0</v>
      </c>
      <c r="AC109">
        <v>0</v>
      </c>
      <c r="AD109">
        <v>-468</v>
      </c>
      <c r="AE109">
        <v>0</v>
      </c>
      <c r="AF109">
        <v>0</v>
      </c>
      <c r="AG109">
        <v>-468</v>
      </c>
      <c r="AH109">
        <v>1655</v>
      </c>
      <c r="AI109">
        <v>-1533</v>
      </c>
      <c r="AJ109">
        <v>0</v>
      </c>
      <c r="AK109">
        <v>-1655</v>
      </c>
      <c r="AL109">
        <v>0</v>
      </c>
      <c r="AM109">
        <v>0</v>
      </c>
      <c r="AN109">
        <v>0</v>
      </c>
      <c r="AO109">
        <v>-3188</v>
      </c>
      <c r="AP109">
        <v>-36</v>
      </c>
      <c r="AQ109">
        <v>-3224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2</v>
      </c>
      <c r="BM109">
        <v>0</v>
      </c>
      <c r="BN109">
        <v>2</v>
      </c>
      <c r="BO109">
        <v>12187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52068</v>
      </c>
      <c r="BV109">
        <v>45847</v>
      </c>
      <c r="BW109">
        <v>153739</v>
      </c>
      <c r="BX109">
        <v>0</v>
      </c>
      <c r="BY109">
        <v>0</v>
      </c>
      <c r="BZ109">
        <v>25</v>
      </c>
      <c r="CA109">
        <v>0</v>
      </c>
      <c r="CB109">
        <v>17421</v>
      </c>
      <c r="CC109">
        <v>269100</v>
      </c>
      <c r="CD109">
        <v>0</v>
      </c>
      <c r="CE109">
        <v>281287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6162</v>
      </c>
      <c r="CR109">
        <v>6162</v>
      </c>
      <c r="CS109">
        <v>0</v>
      </c>
      <c r="CT109">
        <v>0</v>
      </c>
      <c r="CU109">
        <v>0</v>
      </c>
      <c r="CV109">
        <v>0</v>
      </c>
      <c r="CW109">
        <v>2328</v>
      </c>
      <c r="CX109">
        <v>2328</v>
      </c>
      <c r="CY109">
        <v>4114</v>
      </c>
      <c r="CZ109">
        <v>1338</v>
      </c>
      <c r="DA109">
        <v>5452</v>
      </c>
      <c r="DB109">
        <v>295231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44163</v>
      </c>
      <c r="DO109">
        <v>44163</v>
      </c>
      <c r="DP109">
        <v>0</v>
      </c>
      <c r="DQ109">
        <v>0</v>
      </c>
      <c r="DR109">
        <v>242199</v>
      </c>
      <c r="DS109">
        <v>5</v>
      </c>
      <c r="DT109">
        <v>0</v>
      </c>
      <c r="DU109">
        <v>242204</v>
      </c>
      <c r="DV109">
        <v>6</v>
      </c>
      <c r="DW109">
        <v>14</v>
      </c>
      <c r="DX109">
        <v>0</v>
      </c>
      <c r="DY109">
        <v>7479</v>
      </c>
      <c r="DZ109">
        <v>0</v>
      </c>
      <c r="EA109">
        <v>0</v>
      </c>
      <c r="EB109">
        <v>249703</v>
      </c>
      <c r="EC109">
        <v>0</v>
      </c>
      <c r="ED109">
        <v>0</v>
      </c>
      <c r="EE109">
        <v>0</v>
      </c>
      <c r="EF109">
        <v>150</v>
      </c>
      <c r="EG109">
        <v>150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286</v>
      </c>
      <c r="EO109">
        <v>0</v>
      </c>
      <c r="EP109">
        <v>0</v>
      </c>
      <c r="EQ109">
        <v>0</v>
      </c>
      <c r="ER109">
        <v>0</v>
      </c>
      <c r="ES109">
        <v>929</v>
      </c>
      <c r="ET109">
        <v>1215</v>
      </c>
      <c r="EU109">
        <v>0</v>
      </c>
      <c r="EV109">
        <v>295231</v>
      </c>
    </row>
    <row r="110" spans="1:152">
      <c r="A110">
        <v>71071</v>
      </c>
      <c r="B110">
        <v>200812</v>
      </c>
      <c r="C110">
        <v>1496065</v>
      </c>
      <c r="D110">
        <v>-2505</v>
      </c>
      <c r="E110">
        <v>1493560</v>
      </c>
      <c r="F110">
        <v>-6944353</v>
      </c>
      <c r="G110">
        <v>172141</v>
      </c>
      <c r="H110">
        <v>34911</v>
      </c>
      <c r="I110">
        <v>173774</v>
      </c>
      <c r="J110">
        <v>2662798</v>
      </c>
      <c r="K110">
        <v>-12</v>
      </c>
      <c r="L110">
        <v>-19324</v>
      </c>
      <c r="M110">
        <v>-3920065</v>
      </c>
      <c r="N110">
        <v>560745</v>
      </c>
      <c r="O110">
        <v>-3359320</v>
      </c>
      <c r="P110">
        <v>-1327482</v>
      </c>
      <c r="Q110">
        <v>1928</v>
      </c>
      <c r="R110">
        <v>-10808</v>
      </c>
      <c r="S110">
        <v>0</v>
      </c>
      <c r="T110">
        <v>-1336362</v>
      </c>
      <c r="U110">
        <v>-2847397</v>
      </c>
      <c r="V110">
        <v>0</v>
      </c>
      <c r="W110">
        <v>-2847397</v>
      </c>
      <c r="X110">
        <v>0</v>
      </c>
      <c r="Y110">
        <v>2629618</v>
      </c>
      <c r="Z110">
        <v>-703</v>
      </c>
      <c r="AA110">
        <v>2628915</v>
      </c>
      <c r="AB110">
        <v>0</v>
      </c>
      <c r="AC110">
        <v>0</v>
      </c>
      <c r="AD110">
        <v>-33263</v>
      </c>
      <c r="AE110">
        <v>10542</v>
      </c>
      <c r="AF110">
        <v>0</v>
      </c>
      <c r="AG110">
        <v>-22721</v>
      </c>
      <c r="AH110">
        <v>628524</v>
      </c>
      <c r="AI110">
        <v>-2814801</v>
      </c>
      <c r="AJ110">
        <v>0</v>
      </c>
      <c r="AK110">
        <v>-739440</v>
      </c>
      <c r="AL110">
        <v>1370</v>
      </c>
      <c r="AM110">
        <v>-1310</v>
      </c>
      <c r="AN110">
        <v>0</v>
      </c>
      <c r="AO110">
        <v>-3554181</v>
      </c>
      <c r="AP110">
        <v>110916</v>
      </c>
      <c r="AQ110">
        <v>-3443265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5977</v>
      </c>
      <c r="BL110">
        <v>515</v>
      </c>
      <c r="BM110">
        <v>54300</v>
      </c>
      <c r="BN110">
        <v>54815</v>
      </c>
      <c r="BO110">
        <v>1493200</v>
      </c>
      <c r="BP110">
        <v>23143390</v>
      </c>
      <c r="BQ110">
        <v>695000</v>
      </c>
      <c r="BR110">
        <v>1025962</v>
      </c>
      <c r="BS110">
        <v>0</v>
      </c>
      <c r="BT110">
        <v>24864352</v>
      </c>
      <c r="BU110">
        <v>1783028</v>
      </c>
      <c r="BV110">
        <v>4377622</v>
      </c>
      <c r="BW110">
        <v>5081388</v>
      </c>
      <c r="BX110">
        <v>0</v>
      </c>
      <c r="BY110">
        <v>22937</v>
      </c>
      <c r="BZ110">
        <v>0</v>
      </c>
      <c r="CA110">
        <v>950000</v>
      </c>
      <c r="CB110">
        <v>3915567</v>
      </c>
      <c r="CC110">
        <v>16130542</v>
      </c>
      <c r="CD110">
        <v>0</v>
      </c>
      <c r="CE110">
        <v>42488094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23830</v>
      </c>
      <c r="CL110">
        <v>0</v>
      </c>
      <c r="CM110">
        <v>23830</v>
      </c>
      <c r="CN110">
        <v>38</v>
      </c>
      <c r="CO110">
        <v>198810</v>
      </c>
      <c r="CP110">
        <v>0</v>
      </c>
      <c r="CQ110">
        <v>32808</v>
      </c>
      <c r="CR110">
        <v>255486</v>
      </c>
      <c r="CS110">
        <v>0</v>
      </c>
      <c r="CT110">
        <v>8482</v>
      </c>
      <c r="CU110">
        <v>608757</v>
      </c>
      <c r="CV110">
        <v>2181177</v>
      </c>
      <c r="CW110">
        <v>0</v>
      </c>
      <c r="CX110">
        <v>2798416</v>
      </c>
      <c r="CY110">
        <v>102430</v>
      </c>
      <c r="CZ110">
        <v>60748</v>
      </c>
      <c r="DA110">
        <v>163178</v>
      </c>
      <c r="DB110">
        <v>45765966</v>
      </c>
      <c r="DC110">
        <v>0</v>
      </c>
      <c r="DD110">
        <v>0</v>
      </c>
      <c r="DE110">
        <v>14234</v>
      </c>
      <c r="DF110">
        <v>0</v>
      </c>
      <c r="DG110">
        <v>0</v>
      </c>
      <c r="DH110">
        <v>0</v>
      </c>
      <c r="DI110">
        <v>14234</v>
      </c>
      <c r="DJ110">
        <v>1755795</v>
      </c>
      <c r="DK110">
        <v>4076803</v>
      </c>
      <c r="DL110">
        <v>0</v>
      </c>
      <c r="DM110">
        <v>5832598</v>
      </c>
      <c r="DN110">
        <v>0</v>
      </c>
      <c r="DO110">
        <v>5846832</v>
      </c>
      <c r="DP110">
        <v>0</v>
      </c>
      <c r="DQ110">
        <v>0</v>
      </c>
      <c r="DR110">
        <v>33968308</v>
      </c>
      <c r="DS110">
        <v>4405847</v>
      </c>
      <c r="DT110">
        <v>1383972</v>
      </c>
      <c r="DU110">
        <v>39758127</v>
      </c>
      <c r="DV110">
        <v>16649</v>
      </c>
      <c r="DW110">
        <v>63792</v>
      </c>
      <c r="DX110">
        <v>0</v>
      </c>
      <c r="DY110">
        <v>2454</v>
      </c>
      <c r="DZ110">
        <v>0</v>
      </c>
      <c r="EA110">
        <v>0</v>
      </c>
      <c r="EB110">
        <v>39841022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72340</v>
      </c>
      <c r="ET110">
        <v>72340</v>
      </c>
      <c r="EU110">
        <v>5772</v>
      </c>
      <c r="EV110">
        <v>45765966</v>
      </c>
    </row>
    <row r="111" spans="1:152">
      <c r="A111">
        <v>71084</v>
      </c>
      <c r="B111">
        <v>200812</v>
      </c>
      <c r="C111">
        <v>54196</v>
      </c>
      <c r="D111">
        <v>-375</v>
      </c>
      <c r="E111">
        <v>53821</v>
      </c>
      <c r="F111">
        <v>0</v>
      </c>
      <c r="G111">
        <v>0</v>
      </c>
      <c r="H111">
        <v>0</v>
      </c>
      <c r="I111">
        <v>16313</v>
      </c>
      <c r="J111">
        <v>-81654</v>
      </c>
      <c r="K111">
        <v>0</v>
      </c>
      <c r="L111">
        <v>-2954</v>
      </c>
      <c r="M111">
        <v>-68295</v>
      </c>
      <c r="N111">
        <v>9087</v>
      </c>
      <c r="O111">
        <v>-59208</v>
      </c>
      <c r="P111">
        <v>-21194</v>
      </c>
      <c r="Q111">
        <v>0</v>
      </c>
      <c r="R111">
        <v>0</v>
      </c>
      <c r="S111">
        <v>0</v>
      </c>
      <c r="T111">
        <v>-21194</v>
      </c>
      <c r="U111">
        <v>-15287</v>
      </c>
      <c r="V111">
        <v>0</v>
      </c>
      <c r="W111">
        <v>-15287</v>
      </c>
      <c r="X111">
        <v>0</v>
      </c>
      <c r="Y111">
        <v>36364</v>
      </c>
      <c r="Z111">
        <v>0</v>
      </c>
      <c r="AA111">
        <v>36364</v>
      </c>
      <c r="AB111">
        <v>0</v>
      </c>
      <c r="AC111">
        <v>0</v>
      </c>
      <c r="AD111">
        <v>-2339</v>
      </c>
      <c r="AE111">
        <v>0</v>
      </c>
      <c r="AF111">
        <v>0</v>
      </c>
      <c r="AG111">
        <v>-2339</v>
      </c>
      <c r="AH111">
        <v>5330</v>
      </c>
      <c r="AI111">
        <v>-2513</v>
      </c>
      <c r="AJ111">
        <v>0</v>
      </c>
      <c r="AK111">
        <v>-6166</v>
      </c>
      <c r="AL111">
        <v>0</v>
      </c>
      <c r="AM111">
        <v>0</v>
      </c>
      <c r="AN111">
        <v>0</v>
      </c>
      <c r="AO111">
        <v>-8679</v>
      </c>
      <c r="AP111">
        <v>836</v>
      </c>
      <c r="AQ111">
        <v>-7843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6637</v>
      </c>
      <c r="BV111">
        <v>710961</v>
      </c>
      <c r="BW111">
        <v>0</v>
      </c>
      <c r="BX111">
        <v>0</v>
      </c>
      <c r="BY111">
        <v>0</v>
      </c>
      <c r="BZ111">
        <v>0</v>
      </c>
      <c r="CA111">
        <v>33555</v>
      </c>
      <c r="CB111">
        <v>0</v>
      </c>
      <c r="CC111">
        <v>751153</v>
      </c>
      <c r="CD111">
        <v>0</v>
      </c>
      <c r="CE111">
        <v>751153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4248</v>
      </c>
      <c r="CL111">
        <v>0</v>
      </c>
      <c r="CM111">
        <v>4248</v>
      </c>
      <c r="CN111">
        <v>0</v>
      </c>
      <c r="CO111">
        <v>0</v>
      </c>
      <c r="CP111">
        <v>0</v>
      </c>
      <c r="CQ111">
        <v>5101</v>
      </c>
      <c r="CR111">
        <v>9349</v>
      </c>
      <c r="CS111">
        <v>0</v>
      </c>
      <c r="CT111">
        <v>9646</v>
      </c>
      <c r="CU111">
        <v>0</v>
      </c>
      <c r="CV111">
        <v>0</v>
      </c>
      <c r="CW111">
        <v>0</v>
      </c>
      <c r="CX111">
        <v>9646</v>
      </c>
      <c r="CY111">
        <v>0</v>
      </c>
      <c r="CZ111">
        <v>1486</v>
      </c>
      <c r="DA111">
        <v>1486</v>
      </c>
      <c r="DB111">
        <v>771634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30331</v>
      </c>
      <c r="DK111">
        <v>0</v>
      </c>
      <c r="DL111">
        <v>0</v>
      </c>
      <c r="DM111">
        <v>30331</v>
      </c>
      <c r="DN111">
        <v>35400</v>
      </c>
      <c r="DO111">
        <v>65731</v>
      </c>
      <c r="DP111">
        <v>0</v>
      </c>
      <c r="DQ111">
        <v>0</v>
      </c>
      <c r="DR111">
        <v>380717</v>
      </c>
      <c r="DS111">
        <v>223789</v>
      </c>
      <c r="DT111">
        <v>100474</v>
      </c>
      <c r="DU111">
        <v>704980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704980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923</v>
      </c>
      <c r="ET111">
        <v>923</v>
      </c>
      <c r="EU111">
        <v>0</v>
      </c>
      <c r="EV111">
        <v>771634</v>
      </c>
    </row>
    <row r="112" spans="1:152">
      <c r="A112">
        <v>71093</v>
      </c>
      <c r="B112">
        <v>200812</v>
      </c>
      <c r="C112">
        <v>476817</v>
      </c>
      <c r="D112">
        <v>0</v>
      </c>
      <c r="E112">
        <v>476817</v>
      </c>
      <c r="F112">
        <v>0</v>
      </c>
      <c r="G112">
        <v>0</v>
      </c>
      <c r="H112">
        <v>0</v>
      </c>
      <c r="I112">
        <v>217172</v>
      </c>
      <c r="J112">
        <v>-978901</v>
      </c>
      <c r="K112">
        <v>-78</v>
      </c>
      <c r="L112">
        <v>-6797</v>
      </c>
      <c r="M112">
        <v>-768604</v>
      </c>
      <c r="N112">
        <v>115286</v>
      </c>
      <c r="O112">
        <v>-653318</v>
      </c>
      <c r="P112">
        <v>-195311</v>
      </c>
      <c r="Q112">
        <v>0</v>
      </c>
      <c r="R112">
        <v>0</v>
      </c>
      <c r="S112">
        <v>0</v>
      </c>
      <c r="T112">
        <v>-195311</v>
      </c>
      <c r="U112">
        <v>168016</v>
      </c>
      <c r="V112">
        <v>0</v>
      </c>
      <c r="W112">
        <v>168016</v>
      </c>
      <c r="X112">
        <v>-19673</v>
      </c>
      <c r="Y112">
        <v>227969</v>
      </c>
      <c r="Z112">
        <v>0</v>
      </c>
      <c r="AA112">
        <v>208296</v>
      </c>
      <c r="AB112">
        <v>0</v>
      </c>
      <c r="AC112">
        <v>0</v>
      </c>
      <c r="AD112">
        <v>-13437</v>
      </c>
      <c r="AE112">
        <v>0</v>
      </c>
      <c r="AF112">
        <v>0</v>
      </c>
      <c r="AG112">
        <v>-13437</v>
      </c>
      <c r="AH112">
        <v>8937</v>
      </c>
      <c r="AI112">
        <v>0</v>
      </c>
      <c r="AJ112">
        <v>0</v>
      </c>
      <c r="AK112">
        <v>-10681</v>
      </c>
      <c r="AL112">
        <v>0</v>
      </c>
      <c r="AM112">
        <v>0</v>
      </c>
      <c r="AN112">
        <v>0</v>
      </c>
      <c r="AO112">
        <v>-10681</v>
      </c>
      <c r="AP112">
        <v>1744</v>
      </c>
      <c r="AQ112">
        <v>-8937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133</v>
      </c>
      <c r="BM112">
        <v>0</v>
      </c>
      <c r="BN112">
        <v>133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109738</v>
      </c>
      <c r="BW112">
        <v>3817108</v>
      </c>
      <c r="BX112">
        <v>0</v>
      </c>
      <c r="BY112">
        <v>0</v>
      </c>
      <c r="BZ112">
        <v>0</v>
      </c>
      <c r="CA112">
        <v>85900</v>
      </c>
      <c r="CB112">
        <v>0</v>
      </c>
      <c r="CC112">
        <v>4012746</v>
      </c>
      <c r="CD112">
        <v>0</v>
      </c>
      <c r="CE112">
        <v>4012746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36752</v>
      </c>
      <c r="CL112">
        <v>0</v>
      </c>
      <c r="CM112">
        <v>36752</v>
      </c>
      <c r="CN112">
        <v>0</v>
      </c>
      <c r="CO112">
        <v>0</v>
      </c>
      <c r="CP112">
        <v>0</v>
      </c>
      <c r="CQ112">
        <v>0</v>
      </c>
      <c r="CR112">
        <v>36752</v>
      </c>
      <c r="CS112">
        <v>0</v>
      </c>
      <c r="CT112">
        <v>117169</v>
      </c>
      <c r="CU112">
        <v>0</v>
      </c>
      <c r="CV112">
        <v>151196</v>
      </c>
      <c r="CW112">
        <v>0</v>
      </c>
      <c r="CX112">
        <v>268365</v>
      </c>
      <c r="CY112">
        <v>36514</v>
      </c>
      <c r="CZ112">
        <v>5054</v>
      </c>
      <c r="DA112">
        <v>41568</v>
      </c>
      <c r="DB112">
        <v>4359564</v>
      </c>
      <c r="DC112">
        <v>1000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56116</v>
      </c>
      <c r="DO112">
        <v>57116</v>
      </c>
      <c r="DP112">
        <v>0</v>
      </c>
      <c r="DQ112">
        <v>286966</v>
      </c>
      <c r="DR112">
        <v>1023703</v>
      </c>
      <c r="DS112">
        <v>2407457</v>
      </c>
      <c r="DT112">
        <v>573052</v>
      </c>
      <c r="DU112">
        <v>4004212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4004212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11270</v>
      </c>
      <c r="ET112">
        <v>11270</v>
      </c>
      <c r="EU112">
        <v>0</v>
      </c>
      <c r="EV112">
        <v>4359564</v>
      </c>
    </row>
    <row r="113" spans="1:152">
      <c r="A113">
        <v>71094</v>
      </c>
      <c r="B113">
        <v>200812</v>
      </c>
      <c r="C113">
        <v>237790</v>
      </c>
      <c r="D113">
        <v>0</v>
      </c>
      <c r="E113">
        <v>237790</v>
      </c>
      <c r="F113">
        <v>0</v>
      </c>
      <c r="G113">
        <v>0</v>
      </c>
      <c r="H113">
        <v>0</v>
      </c>
      <c r="I113">
        <v>89585</v>
      </c>
      <c r="J113">
        <v>-383697</v>
      </c>
      <c r="K113">
        <v>1</v>
      </c>
      <c r="L113">
        <v>-2817</v>
      </c>
      <c r="M113">
        <v>-296928</v>
      </c>
      <c r="N113">
        <v>44537</v>
      </c>
      <c r="O113">
        <v>-252391</v>
      </c>
      <c r="P113">
        <v>-67732</v>
      </c>
      <c r="Q113">
        <v>0</v>
      </c>
      <c r="R113">
        <v>0</v>
      </c>
      <c r="S113">
        <v>0</v>
      </c>
      <c r="T113">
        <v>-67732</v>
      </c>
      <c r="U113">
        <v>-97692</v>
      </c>
      <c r="V113">
        <v>0</v>
      </c>
      <c r="W113">
        <v>-97692</v>
      </c>
      <c r="X113">
        <v>-12183</v>
      </c>
      <c r="Y113">
        <v>195072</v>
      </c>
      <c r="Z113">
        <v>0</v>
      </c>
      <c r="AA113">
        <v>182889</v>
      </c>
      <c r="AB113">
        <v>0</v>
      </c>
      <c r="AC113">
        <v>0</v>
      </c>
      <c r="AD113">
        <v>-7487</v>
      </c>
      <c r="AE113">
        <v>0</v>
      </c>
      <c r="AF113">
        <v>0</v>
      </c>
      <c r="AG113">
        <v>-7487</v>
      </c>
      <c r="AH113">
        <v>4623</v>
      </c>
      <c r="AI113">
        <v>0</v>
      </c>
      <c r="AJ113">
        <v>0</v>
      </c>
      <c r="AK113">
        <v>-5543</v>
      </c>
      <c r="AL113">
        <v>0</v>
      </c>
      <c r="AM113">
        <v>0</v>
      </c>
      <c r="AN113">
        <v>0</v>
      </c>
      <c r="AO113">
        <v>-5543</v>
      </c>
      <c r="AP113">
        <v>920</v>
      </c>
      <c r="AQ113">
        <v>-4623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43495</v>
      </c>
      <c r="BW113">
        <v>1515352</v>
      </c>
      <c r="BX113">
        <v>0</v>
      </c>
      <c r="BY113">
        <v>0</v>
      </c>
      <c r="BZ113">
        <v>0</v>
      </c>
      <c r="CA113">
        <v>32700</v>
      </c>
      <c r="CB113">
        <v>7368</v>
      </c>
      <c r="CC113">
        <v>1598915</v>
      </c>
      <c r="CD113">
        <v>0</v>
      </c>
      <c r="CE113">
        <v>1598915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15828</v>
      </c>
      <c r="CL113">
        <v>0</v>
      </c>
      <c r="CM113">
        <v>15828</v>
      </c>
      <c r="CN113">
        <v>0</v>
      </c>
      <c r="CO113">
        <v>0</v>
      </c>
      <c r="CP113">
        <v>0</v>
      </c>
      <c r="CQ113">
        <v>2591</v>
      </c>
      <c r="CR113">
        <v>18419</v>
      </c>
      <c r="CS113">
        <v>0</v>
      </c>
      <c r="CT113">
        <v>45225</v>
      </c>
      <c r="CU113">
        <v>0</v>
      </c>
      <c r="CV113">
        <v>82038</v>
      </c>
      <c r="CW113">
        <v>0</v>
      </c>
      <c r="CX113">
        <v>127263</v>
      </c>
      <c r="CY113">
        <v>14396</v>
      </c>
      <c r="CZ113">
        <v>357</v>
      </c>
      <c r="DA113">
        <v>14753</v>
      </c>
      <c r="DB113">
        <v>1759350</v>
      </c>
      <c r="DC113">
        <v>1000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29045</v>
      </c>
      <c r="DO113">
        <v>30045</v>
      </c>
      <c r="DP113">
        <v>0</v>
      </c>
      <c r="DQ113">
        <v>116673</v>
      </c>
      <c r="DR113">
        <v>6979</v>
      </c>
      <c r="DS113">
        <v>1238201</v>
      </c>
      <c r="DT113">
        <v>361646</v>
      </c>
      <c r="DU113">
        <v>1606826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1606826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5806</v>
      </c>
      <c r="ET113">
        <v>5806</v>
      </c>
      <c r="EU113">
        <v>0</v>
      </c>
      <c r="EV113">
        <v>1759350</v>
      </c>
    </row>
    <row r="114" spans="1:152">
      <c r="A114">
        <v>71097</v>
      </c>
      <c r="B114">
        <v>200812</v>
      </c>
      <c r="C114">
        <v>115721</v>
      </c>
      <c r="D114">
        <v>0</v>
      </c>
      <c r="E114">
        <v>115721</v>
      </c>
      <c r="F114">
        <v>0</v>
      </c>
      <c r="G114">
        <v>0</v>
      </c>
      <c r="H114">
        <v>990</v>
      </c>
      <c r="I114">
        <v>23141</v>
      </c>
      <c r="J114">
        <v>-167870</v>
      </c>
      <c r="K114">
        <v>0</v>
      </c>
      <c r="L114">
        <v>-1871</v>
      </c>
      <c r="M114">
        <v>-145610</v>
      </c>
      <c r="N114">
        <v>0</v>
      </c>
      <c r="O114">
        <v>-145610</v>
      </c>
      <c r="P114">
        <v>-12962</v>
      </c>
      <c r="Q114">
        <v>0</v>
      </c>
      <c r="R114">
        <v>10</v>
      </c>
      <c r="S114">
        <v>0</v>
      </c>
      <c r="T114">
        <v>-12952</v>
      </c>
      <c r="U114">
        <v>-9515</v>
      </c>
      <c r="V114">
        <v>0</v>
      </c>
      <c r="W114">
        <v>-9515</v>
      </c>
      <c r="X114">
        <v>-117</v>
      </c>
      <c r="Y114">
        <v>65490</v>
      </c>
      <c r="Z114">
        <v>0</v>
      </c>
      <c r="AA114">
        <v>65373</v>
      </c>
      <c r="AB114">
        <v>0</v>
      </c>
      <c r="AC114">
        <v>0</v>
      </c>
      <c r="AD114">
        <v>-8508</v>
      </c>
      <c r="AE114">
        <v>0</v>
      </c>
      <c r="AF114">
        <v>0</v>
      </c>
      <c r="AG114">
        <v>-8508</v>
      </c>
      <c r="AH114">
        <v>993</v>
      </c>
      <c r="AI114">
        <v>5502</v>
      </c>
      <c r="AJ114">
        <v>0</v>
      </c>
      <c r="AK114">
        <v>-993</v>
      </c>
      <c r="AL114">
        <v>0</v>
      </c>
      <c r="AM114">
        <v>-5502</v>
      </c>
      <c r="AN114">
        <v>0</v>
      </c>
      <c r="AO114">
        <v>-993</v>
      </c>
      <c r="AP114">
        <v>-1</v>
      </c>
      <c r="AQ114">
        <v>-994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12690</v>
      </c>
      <c r="BP114">
        <v>125</v>
      </c>
      <c r="BQ114">
        <v>0</v>
      </c>
      <c r="BR114">
        <v>0</v>
      </c>
      <c r="BS114">
        <v>0</v>
      </c>
      <c r="BT114">
        <v>125</v>
      </c>
      <c r="BU114">
        <v>5086</v>
      </c>
      <c r="BV114">
        <v>260472</v>
      </c>
      <c r="BW114">
        <v>414511</v>
      </c>
      <c r="BX114">
        <v>0</v>
      </c>
      <c r="BY114">
        <v>0</v>
      </c>
      <c r="BZ114">
        <v>0</v>
      </c>
      <c r="CA114">
        <v>0</v>
      </c>
      <c r="CB114">
        <v>32473</v>
      </c>
      <c r="CC114">
        <v>712542</v>
      </c>
      <c r="CD114">
        <v>0</v>
      </c>
      <c r="CE114">
        <v>725357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95</v>
      </c>
      <c r="CP114">
        <v>0</v>
      </c>
      <c r="CQ114">
        <v>0</v>
      </c>
      <c r="CR114">
        <v>95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8126</v>
      </c>
      <c r="CZ114">
        <v>40</v>
      </c>
      <c r="DA114">
        <v>8166</v>
      </c>
      <c r="DB114">
        <v>733618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5279</v>
      </c>
      <c r="DK114">
        <v>0</v>
      </c>
      <c r="DL114">
        <v>0</v>
      </c>
      <c r="DM114">
        <v>5279</v>
      </c>
      <c r="DN114">
        <v>-671</v>
      </c>
      <c r="DO114">
        <v>4608</v>
      </c>
      <c r="DP114">
        <v>0</v>
      </c>
      <c r="DQ114">
        <v>38734</v>
      </c>
      <c r="DR114">
        <v>-286769</v>
      </c>
      <c r="DS114">
        <v>730907</v>
      </c>
      <c r="DT114">
        <v>237902</v>
      </c>
      <c r="DU114">
        <v>682040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682040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2268</v>
      </c>
      <c r="EO114">
        <v>0</v>
      </c>
      <c r="EP114">
        <v>0</v>
      </c>
      <c r="EQ114">
        <v>0</v>
      </c>
      <c r="ER114">
        <v>0</v>
      </c>
      <c r="ES114">
        <v>5968</v>
      </c>
      <c r="ET114">
        <v>8236</v>
      </c>
      <c r="EU114">
        <v>0</v>
      </c>
      <c r="EV114">
        <v>733618</v>
      </c>
    </row>
    <row r="115" spans="1:152">
      <c r="A115">
        <v>70061</v>
      </c>
      <c r="B115">
        <v>200912</v>
      </c>
      <c r="C115">
        <v>702787</v>
      </c>
      <c r="D115">
        <v>0</v>
      </c>
      <c r="E115">
        <v>702787</v>
      </c>
      <c r="F115">
        <v>0</v>
      </c>
      <c r="G115">
        <v>0</v>
      </c>
      <c r="H115">
        <v>-10</v>
      </c>
      <c r="I115">
        <v>171526</v>
      </c>
      <c r="J115">
        <v>1131832</v>
      </c>
      <c r="K115">
        <v>-520</v>
      </c>
      <c r="L115">
        <v>-18801</v>
      </c>
      <c r="M115">
        <v>1284027</v>
      </c>
      <c r="N115">
        <v>-178637</v>
      </c>
      <c r="O115">
        <v>1105390</v>
      </c>
      <c r="P115">
        <v>-300636</v>
      </c>
      <c r="Q115">
        <v>0</v>
      </c>
      <c r="R115">
        <v>0</v>
      </c>
      <c r="S115">
        <v>0</v>
      </c>
      <c r="T115">
        <v>-300636</v>
      </c>
      <c r="U115">
        <v>-1540602</v>
      </c>
      <c r="V115">
        <v>0</v>
      </c>
      <c r="W115">
        <v>-1540602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-23647</v>
      </c>
      <c r="AE115">
        <v>0</v>
      </c>
      <c r="AF115">
        <v>0</v>
      </c>
      <c r="AG115">
        <v>-23647</v>
      </c>
      <c r="AH115">
        <v>100112</v>
      </c>
      <c r="AI115">
        <v>43404</v>
      </c>
      <c r="AJ115">
        <v>0</v>
      </c>
      <c r="AK115">
        <v>-117779</v>
      </c>
      <c r="AL115">
        <v>0</v>
      </c>
      <c r="AM115">
        <v>0</v>
      </c>
      <c r="AN115">
        <v>0</v>
      </c>
      <c r="AO115">
        <v>-74375</v>
      </c>
      <c r="AP115">
        <v>17667</v>
      </c>
      <c r="AQ115">
        <v>-56708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99866</v>
      </c>
      <c r="BQ115">
        <v>0</v>
      </c>
      <c r="BR115">
        <v>0</v>
      </c>
      <c r="BS115">
        <v>0</v>
      </c>
      <c r="BT115">
        <v>99866</v>
      </c>
      <c r="BU115">
        <v>2611810</v>
      </c>
      <c r="BV115">
        <v>8595847</v>
      </c>
      <c r="BW115">
        <v>804322</v>
      </c>
      <c r="BX115">
        <v>0</v>
      </c>
      <c r="BY115">
        <v>0</v>
      </c>
      <c r="BZ115">
        <v>0</v>
      </c>
      <c r="CA115">
        <v>298142</v>
      </c>
      <c r="CB115">
        <v>279142</v>
      </c>
      <c r="CC115">
        <v>12589263</v>
      </c>
      <c r="CD115">
        <v>0</v>
      </c>
      <c r="CE115">
        <v>12689129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294894</v>
      </c>
      <c r="CV115">
        <v>7</v>
      </c>
      <c r="CW115">
        <v>0</v>
      </c>
      <c r="CX115">
        <v>294901</v>
      </c>
      <c r="CY115">
        <v>24191</v>
      </c>
      <c r="CZ115">
        <v>31116</v>
      </c>
      <c r="DA115">
        <v>55307</v>
      </c>
      <c r="DB115">
        <v>13039337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1281812</v>
      </c>
      <c r="DO115">
        <v>1281812</v>
      </c>
      <c r="DP115">
        <v>0</v>
      </c>
      <c r="DQ115">
        <v>0</v>
      </c>
      <c r="DR115">
        <v>6212152</v>
      </c>
      <c r="DS115">
        <v>3239533</v>
      </c>
      <c r="DT115">
        <v>2268492</v>
      </c>
      <c r="DU115">
        <v>11720177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11720177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30621</v>
      </c>
      <c r="ET115">
        <v>30621</v>
      </c>
      <c r="EU115">
        <v>6727</v>
      </c>
      <c r="EV115">
        <v>13039337</v>
      </c>
    </row>
    <row r="116" spans="1:152">
      <c r="A116">
        <v>70099</v>
      </c>
      <c r="B116">
        <v>200912</v>
      </c>
      <c r="C116">
        <v>465</v>
      </c>
      <c r="D116">
        <v>0</v>
      </c>
      <c r="E116">
        <v>465</v>
      </c>
      <c r="F116">
        <v>0</v>
      </c>
      <c r="G116">
        <v>0</v>
      </c>
      <c r="H116">
        <v>849</v>
      </c>
      <c r="I116">
        <v>81860</v>
      </c>
      <c r="J116">
        <v>142028</v>
      </c>
      <c r="K116">
        <v>0</v>
      </c>
      <c r="L116">
        <v>-3943</v>
      </c>
      <c r="M116">
        <v>220794</v>
      </c>
      <c r="N116">
        <v>-26938</v>
      </c>
      <c r="O116">
        <v>193856</v>
      </c>
      <c r="P116">
        <v>-171363</v>
      </c>
      <c r="Q116">
        <v>0</v>
      </c>
      <c r="R116">
        <v>0</v>
      </c>
      <c r="S116">
        <v>0</v>
      </c>
      <c r="T116">
        <v>-171363</v>
      </c>
      <c r="U116">
        <v>94045</v>
      </c>
      <c r="V116">
        <v>0</v>
      </c>
      <c r="W116">
        <v>94045</v>
      </c>
      <c r="X116">
        <v>-41480</v>
      </c>
      <c r="Y116">
        <v>0</v>
      </c>
      <c r="Z116">
        <v>0</v>
      </c>
      <c r="AA116">
        <v>-41480</v>
      </c>
      <c r="AB116">
        <v>0</v>
      </c>
      <c r="AC116">
        <v>0</v>
      </c>
      <c r="AD116">
        <v>-5910</v>
      </c>
      <c r="AE116">
        <v>0</v>
      </c>
      <c r="AF116">
        <v>0</v>
      </c>
      <c r="AG116">
        <v>-5910</v>
      </c>
      <c r="AH116">
        <v>-33342</v>
      </c>
      <c r="AI116">
        <v>36271</v>
      </c>
      <c r="AJ116">
        <v>0</v>
      </c>
      <c r="AK116">
        <v>37738</v>
      </c>
      <c r="AL116">
        <v>0</v>
      </c>
      <c r="AM116">
        <v>0</v>
      </c>
      <c r="AN116">
        <v>0</v>
      </c>
      <c r="AO116">
        <v>74009</v>
      </c>
      <c r="AP116">
        <v>-4396</v>
      </c>
      <c r="AQ116">
        <v>69613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42000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43573</v>
      </c>
      <c r="BV116">
        <v>1883337</v>
      </c>
      <c r="BW116">
        <v>0</v>
      </c>
      <c r="BX116">
        <v>0</v>
      </c>
      <c r="BY116">
        <v>167</v>
      </c>
      <c r="BZ116">
        <v>0</v>
      </c>
      <c r="CA116">
        <v>14251</v>
      </c>
      <c r="CB116">
        <v>0</v>
      </c>
      <c r="CC116">
        <v>1941328</v>
      </c>
      <c r="CD116">
        <v>0</v>
      </c>
      <c r="CE116">
        <v>1983328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6</v>
      </c>
      <c r="CL116">
        <v>0</v>
      </c>
      <c r="CM116">
        <v>6</v>
      </c>
      <c r="CN116">
        <v>0</v>
      </c>
      <c r="CO116">
        <v>0</v>
      </c>
      <c r="CP116">
        <v>0</v>
      </c>
      <c r="CQ116">
        <v>906</v>
      </c>
      <c r="CR116">
        <v>912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7</v>
      </c>
      <c r="CZ116">
        <v>12184</v>
      </c>
      <c r="DA116">
        <v>12191</v>
      </c>
      <c r="DB116">
        <v>1996431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389430</v>
      </c>
      <c r="DO116">
        <v>389430</v>
      </c>
      <c r="DP116">
        <v>0</v>
      </c>
      <c r="DQ116">
        <v>0</v>
      </c>
      <c r="DR116">
        <v>1587448</v>
      </c>
      <c r="DS116">
        <v>148</v>
      </c>
      <c r="DT116">
        <v>0</v>
      </c>
      <c r="DU116">
        <v>1587596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1587596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3321</v>
      </c>
      <c r="ER116">
        <v>0</v>
      </c>
      <c r="ES116">
        <v>15406</v>
      </c>
      <c r="ET116">
        <v>18727</v>
      </c>
      <c r="EU116">
        <v>678</v>
      </c>
      <c r="EV116">
        <v>1996431</v>
      </c>
    </row>
    <row r="117" spans="1:152">
      <c r="A117">
        <v>70691</v>
      </c>
      <c r="B117">
        <v>200912</v>
      </c>
      <c r="C117">
        <v>627384</v>
      </c>
      <c r="D117">
        <v>0</v>
      </c>
      <c r="E117">
        <v>627384</v>
      </c>
      <c r="F117">
        <v>-1804</v>
      </c>
      <c r="G117">
        <v>7365</v>
      </c>
      <c r="H117">
        <v>29542</v>
      </c>
      <c r="I117">
        <v>757392</v>
      </c>
      <c r="J117">
        <v>2577869</v>
      </c>
      <c r="K117">
        <v>-310</v>
      </c>
      <c r="L117">
        <v>-40017</v>
      </c>
      <c r="M117">
        <v>3330037</v>
      </c>
      <c r="N117">
        <v>-453782</v>
      </c>
      <c r="O117">
        <v>2876255</v>
      </c>
      <c r="P117">
        <v>-1061513</v>
      </c>
      <c r="Q117">
        <v>962</v>
      </c>
      <c r="R117">
        <v>859</v>
      </c>
      <c r="S117">
        <v>0</v>
      </c>
      <c r="T117">
        <v>-1059692</v>
      </c>
      <c r="U117">
        <v>-130062</v>
      </c>
      <c r="V117">
        <v>-952</v>
      </c>
      <c r="W117">
        <v>-131014</v>
      </c>
      <c r="X117">
        <v>-285909</v>
      </c>
      <c r="Y117">
        <v>-1426740</v>
      </c>
      <c r="Z117">
        <v>0</v>
      </c>
      <c r="AA117">
        <v>-1712649</v>
      </c>
      <c r="AB117">
        <v>-5528</v>
      </c>
      <c r="AC117">
        <v>0</v>
      </c>
      <c r="AD117">
        <v>-19836</v>
      </c>
      <c r="AE117">
        <v>0</v>
      </c>
      <c r="AF117">
        <v>0</v>
      </c>
      <c r="AG117">
        <v>-19836</v>
      </c>
      <c r="AH117">
        <v>-575026</v>
      </c>
      <c r="AI117">
        <v>-106</v>
      </c>
      <c r="AJ117">
        <v>0</v>
      </c>
      <c r="AK117">
        <v>665855</v>
      </c>
      <c r="AL117">
        <v>0</v>
      </c>
      <c r="AM117">
        <v>0</v>
      </c>
      <c r="AN117">
        <v>0</v>
      </c>
      <c r="AO117">
        <v>665749</v>
      </c>
      <c r="AP117">
        <v>-90829</v>
      </c>
      <c r="AQ117">
        <v>574920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725</v>
      </c>
      <c r="BM117">
        <v>22928</v>
      </c>
      <c r="BN117">
        <v>23653</v>
      </c>
      <c r="BO117">
        <v>1131626</v>
      </c>
      <c r="BP117">
        <v>486334</v>
      </c>
      <c r="BQ117">
        <v>0</v>
      </c>
      <c r="BR117">
        <v>111806</v>
      </c>
      <c r="BS117">
        <v>0</v>
      </c>
      <c r="BT117">
        <v>598140</v>
      </c>
      <c r="BU117">
        <v>2448330</v>
      </c>
      <c r="BV117">
        <v>7404149</v>
      </c>
      <c r="BW117">
        <v>14425332</v>
      </c>
      <c r="BX117">
        <v>0</v>
      </c>
      <c r="BY117">
        <v>431</v>
      </c>
      <c r="BZ117">
        <v>2527</v>
      </c>
      <c r="CA117">
        <v>380037</v>
      </c>
      <c r="CB117">
        <v>0</v>
      </c>
      <c r="CC117">
        <v>24660806</v>
      </c>
      <c r="CD117">
        <v>0</v>
      </c>
      <c r="CE117">
        <v>26390572</v>
      </c>
      <c r="CF117">
        <v>120227</v>
      </c>
      <c r="CG117">
        <v>5165</v>
      </c>
      <c r="CH117">
        <v>0</v>
      </c>
      <c r="CI117">
        <v>0</v>
      </c>
      <c r="CJ117">
        <v>5165</v>
      </c>
      <c r="CK117">
        <v>31935</v>
      </c>
      <c r="CL117">
        <v>0</v>
      </c>
      <c r="CM117">
        <v>31935</v>
      </c>
      <c r="CN117">
        <v>3125</v>
      </c>
      <c r="CO117">
        <v>73248</v>
      </c>
      <c r="CP117">
        <v>0</v>
      </c>
      <c r="CQ117">
        <v>0</v>
      </c>
      <c r="CR117">
        <v>113473</v>
      </c>
      <c r="CS117">
        <v>0</v>
      </c>
      <c r="CT117">
        <v>0</v>
      </c>
      <c r="CU117">
        <v>0</v>
      </c>
      <c r="CV117">
        <v>45920</v>
      </c>
      <c r="CW117">
        <v>85616</v>
      </c>
      <c r="CX117">
        <v>131536</v>
      </c>
      <c r="CY117">
        <v>289796</v>
      </c>
      <c r="CZ117">
        <v>505</v>
      </c>
      <c r="DA117">
        <v>290301</v>
      </c>
      <c r="DB117">
        <v>27069762</v>
      </c>
      <c r="DC117">
        <v>0</v>
      </c>
      <c r="DD117">
        <v>0</v>
      </c>
      <c r="DE117">
        <v>960</v>
      </c>
      <c r="DF117">
        <v>0</v>
      </c>
      <c r="DG117">
        <v>0</v>
      </c>
      <c r="DH117">
        <v>0</v>
      </c>
      <c r="DI117">
        <v>960</v>
      </c>
      <c r="DJ117">
        <v>0</v>
      </c>
      <c r="DK117">
        <v>4815427</v>
      </c>
      <c r="DL117">
        <v>8283</v>
      </c>
      <c r="DM117">
        <v>4823710</v>
      </c>
      <c r="DN117">
        <v>574920</v>
      </c>
      <c r="DO117">
        <v>5399590</v>
      </c>
      <c r="DP117">
        <v>0</v>
      </c>
      <c r="DQ117">
        <v>0</v>
      </c>
      <c r="DR117">
        <v>13991451</v>
      </c>
      <c r="DS117">
        <v>2569384</v>
      </c>
      <c r="DT117">
        <v>2804134</v>
      </c>
      <c r="DU117">
        <v>19364969</v>
      </c>
      <c r="DV117">
        <v>0</v>
      </c>
      <c r="DW117">
        <v>1956557</v>
      </c>
      <c r="DX117">
        <v>0</v>
      </c>
      <c r="DY117">
        <v>0</v>
      </c>
      <c r="DZ117">
        <v>120227</v>
      </c>
      <c r="EA117">
        <v>5419</v>
      </c>
      <c r="EB117">
        <v>21447172</v>
      </c>
      <c r="EC117">
        <v>0</v>
      </c>
      <c r="ED117">
        <v>0</v>
      </c>
      <c r="EE117">
        <v>0</v>
      </c>
      <c r="EF117">
        <v>2475</v>
      </c>
      <c r="EG117">
        <v>2475</v>
      </c>
      <c r="EH117">
        <v>0</v>
      </c>
      <c r="EI117">
        <v>651</v>
      </c>
      <c r="EJ117">
        <v>0</v>
      </c>
      <c r="EK117">
        <v>0</v>
      </c>
      <c r="EL117">
        <v>0</v>
      </c>
      <c r="EM117">
        <v>0</v>
      </c>
      <c r="EN117">
        <v>1384</v>
      </c>
      <c r="EO117">
        <v>0</v>
      </c>
      <c r="EP117">
        <v>0</v>
      </c>
      <c r="EQ117">
        <v>0</v>
      </c>
      <c r="ER117">
        <v>0</v>
      </c>
      <c r="ES117">
        <v>218490</v>
      </c>
      <c r="ET117">
        <v>220525</v>
      </c>
      <c r="EU117">
        <v>0</v>
      </c>
      <c r="EV117">
        <v>27069762</v>
      </c>
    </row>
    <row r="118" spans="1:152">
      <c r="A118">
        <v>70727</v>
      </c>
      <c r="B118">
        <v>200912</v>
      </c>
      <c r="C118">
        <v>583233</v>
      </c>
      <c r="D118">
        <v>-899</v>
      </c>
      <c r="E118">
        <v>582334</v>
      </c>
      <c r="F118">
        <v>-8235</v>
      </c>
      <c r="G118">
        <v>0</v>
      </c>
      <c r="H118">
        <v>10381</v>
      </c>
      <c r="I118">
        <v>367225</v>
      </c>
      <c r="J118">
        <v>582221</v>
      </c>
      <c r="K118">
        <v>-28</v>
      </c>
      <c r="L118">
        <v>-23312</v>
      </c>
      <c r="M118">
        <v>928252</v>
      </c>
      <c r="N118">
        <v>-133095</v>
      </c>
      <c r="O118">
        <v>795157</v>
      </c>
      <c r="P118">
        <v>-269222</v>
      </c>
      <c r="Q118">
        <v>0</v>
      </c>
      <c r="R118">
        <v>-100</v>
      </c>
      <c r="S118">
        <v>0</v>
      </c>
      <c r="T118">
        <v>-269322</v>
      </c>
      <c r="U118">
        <v>-764190</v>
      </c>
      <c r="V118">
        <v>0</v>
      </c>
      <c r="W118">
        <v>-764190</v>
      </c>
      <c r="X118">
        <v>0</v>
      </c>
      <c r="Y118">
        <v>0</v>
      </c>
      <c r="Z118">
        <v>105600</v>
      </c>
      <c r="AA118">
        <v>105600</v>
      </c>
      <c r="AB118">
        <v>0</v>
      </c>
      <c r="AC118">
        <v>0</v>
      </c>
      <c r="AD118">
        <v>-9829</v>
      </c>
      <c r="AE118">
        <v>0</v>
      </c>
      <c r="AF118">
        <v>0</v>
      </c>
      <c r="AG118">
        <v>-9829</v>
      </c>
      <c r="AH118">
        <v>-98083</v>
      </c>
      <c r="AI118">
        <v>341667</v>
      </c>
      <c r="AJ118">
        <v>0</v>
      </c>
      <c r="AK118">
        <v>114500</v>
      </c>
      <c r="AL118">
        <v>45</v>
      </c>
      <c r="AM118">
        <v>-22</v>
      </c>
      <c r="AN118">
        <v>0</v>
      </c>
      <c r="AO118">
        <v>456190</v>
      </c>
      <c r="AP118">
        <v>-16417</v>
      </c>
      <c r="AQ118">
        <v>439773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314402</v>
      </c>
      <c r="BP118">
        <v>142300</v>
      </c>
      <c r="BQ118">
        <v>0</v>
      </c>
      <c r="BR118">
        <v>0</v>
      </c>
      <c r="BS118">
        <v>0</v>
      </c>
      <c r="BT118">
        <v>142300</v>
      </c>
      <c r="BU118">
        <v>3193672</v>
      </c>
      <c r="BV118">
        <v>986259</v>
      </c>
      <c r="BW118">
        <v>6101268</v>
      </c>
      <c r="BX118">
        <v>769604</v>
      </c>
      <c r="BY118">
        <v>319</v>
      </c>
      <c r="BZ118">
        <v>43918</v>
      </c>
      <c r="CA118">
        <v>0</v>
      </c>
      <c r="CB118">
        <v>28787</v>
      </c>
      <c r="CC118">
        <v>11123827</v>
      </c>
      <c r="CD118">
        <v>0</v>
      </c>
      <c r="CE118">
        <v>11580529</v>
      </c>
      <c r="CF118">
        <v>0</v>
      </c>
      <c r="CG118">
        <v>270</v>
      </c>
      <c r="CH118">
        <v>0</v>
      </c>
      <c r="CI118">
        <v>0</v>
      </c>
      <c r="CJ118">
        <v>270</v>
      </c>
      <c r="CK118">
        <v>3749</v>
      </c>
      <c r="CL118">
        <v>0</v>
      </c>
      <c r="CM118">
        <v>3749</v>
      </c>
      <c r="CN118">
        <v>0</v>
      </c>
      <c r="CO118">
        <v>291638</v>
      </c>
      <c r="CP118">
        <v>0</v>
      </c>
      <c r="CQ118">
        <v>75832</v>
      </c>
      <c r="CR118">
        <v>371489</v>
      </c>
      <c r="CS118">
        <v>0</v>
      </c>
      <c r="CT118">
        <v>11515</v>
      </c>
      <c r="CU118">
        <v>0</v>
      </c>
      <c r="CV118">
        <v>94920</v>
      </c>
      <c r="CW118">
        <v>0</v>
      </c>
      <c r="CX118">
        <v>106435</v>
      </c>
      <c r="CY118">
        <v>109690</v>
      </c>
      <c r="CZ118">
        <v>133377</v>
      </c>
      <c r="DA118">
        <v>243067</v>
      </c>
      <c r="DB118">
        <v>12301520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1655178</v>
      </c>
      <c r="DO118">
        <v>1655178</v>
      </c>
      <c r="DP118">
        <v>0</v>
      </c>
      <c r="DQ118">
        <v>0</v>
      </c>
      <c r="DR118">
        <v>2156300</v>
      </c>
      <c r="DS118">
        <v>4351000</v>
      </c>
      <c r="DT118">
        <v>3903400</v>
      </c>
      <c r="DU118">
        <v>10410700</v>
      </c>
      <c r="DV118">
        <v>1500</v>
      </c>
      <c r="DW118">
        <v>0</v>
      </c>
      <c r="DX118">
        <v>0</v>
      </c>
      <c r="DY118">
        <v>141800</v>
      </c>
      <c r="DZ118">
        <v>0</v>
      </c>
      <c r="EA118">
        <v>0</v>
      </c>
      <c r="EB118">
        <v>10554000</v>
      </c>
      <c r="EC118">
        <v>0</v>
      </c>
      <c r="ED118">
        <v>0</v>
      </c>
      <c r="EE118">
        <v>0</v>
      </c>
      <c r="EF118">
        <v>1666</v>
      </c>
      <c r="EG118">
        <v>1666</v>
      </c>
      <c r="EH118">
        <v>0</v>
      </c>
      <c r="EI118">
        <v>29610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10470</v>
      </c>
      <c r="ET118">
        <v>40080</v>
      </c>
      <c r="EU118">
        <v>50596</v>
      </c>
      <c r="EV118">
        <v>12301520</v>
      </c>
    </row>
    <row r="119" spans="1:152">
      <c r="A119">
        <v>70735</v>
      </c>
      <c r="B119">
        <v>200912</v>
      </c>
      <c r="C119">
        <v>231859</v>
      </c>
      <c r="D119">
        <v>0</v>
      </c>
      <c r="E119">
        <v>231859</v>
      </c>
      <c r="F119">
        <v>22003</v>
      </c>
      <c r="G119">
        <v>10</v>
      </c>
      <c r="H119">
        <v>-6672</v>
      </c>
      <c r="I119">
        <v>105976</v>
      </c>
      <c r="J119">
        <v>497199</v>
      </c>
      <c r="K119">
        <v>-391</v>
      </c>
      <c r="L119">
        <v>-18542</v>
      </c>
      <c r="M119">
        <v>599583</v>
      </c>
      <c r="N119">
        <v>-83992</v>
      </c>
      <c r="O119">
        <v>515591</v>
      </c>
      <c r="P119">
        <v>-153560</v>
      </c>
      <c r="Q119">
        <v>0</v>
      </c>
      <c r="R119">
        <v>0</v>
      </c>
      <c r="S119">
        <v>0</v>
      </c>
      <c r="T119">
        <v>-153560</v>
      </c>
      <c r="U119">
        <v>-454165</v>
      </c>
      <c r="V119">
        <v>0</v>
      </c>
      <c r="W119">
        <v>-454165</v>
      </c>
      <c r="X119">
        <v>-116708</v>
      </c>
      <c r="Y119">
        <v>0</v>
      </c>
      <c r="Z119">
        <v>-37419</v>
      </c>
      <c r="AA119">
        <v>-154127</v>
      </c>
      <c r="AB119">
        <v>0</v>
      </c>
      <c r="AC119">
        <v>0</v>
      </c>
      <c r="AD119">
        <v>-7445</v>
      </c>
      <c r="AE119">
        <v>0</v>
      </c>
      <c r="AF119">
        <v>0</v>
      </c>
      <c r="AG119">
        <v>-7445</v>
      </c>
      <c r="AH119">
        <v>-134111</v>
      </c>
      <c r="AI119">
        <v>-155958</v>
      </c>
      <c r="AJ119">
        <v>0</v>
      </c>
      <c r="AK119">
        <v>155958</v>
      </c>
      <c r="AL119">
        <v>0</v>
      </c>
      <c r="AM119">
        <v>0</v>
      </c>
      <c r="AN119">
        <v>0</v>
      </c>
      <c r="AO119">
        <v>0</v>
      </c>
      <c r="AP119">
        <v>-21847</v>
      </c>
      <c r="AQ119">
        <v>-21847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6145</v>
      </c>
      <c r="BL119">
        <v>506</v>
      </c>
      <c r="BM119">
        <v>0</v>
      </c>
      <c r="BN119">
        <v>506</v>
      </c>
      <c r="BO119">
        <v>580520</v>
      </c>
      <c r="BP119">
        <v>204978</v>
      </c>
      <c r="BQ119">
        <v>0</v>
      </c>
      <c r="BR119">
        <v>3120</v>
      </c>
      <c r="BS119">
        <v>0</v>
      </c>
      <c r="BT119">
        <v>208098</v>
      </c>
      <c r="BU119">
        <v>1192655</v>
      </c>
      <c r="BV119">
        <v>1169156</v>
      </c>
      <c r="BW119">
        <v>2859463</v>
      </c>
      <c r="BX119">
        <v>0</v>
      </c>
      <c r="BY119">
        <v>98</v>
      </c>
      <c r="BZ119">
        <v>0</v>
      </c>
      <c r="CA119">
        <v>0</v>
      </c>
      <c r="CB119">
        <v>0</v>
      </c>
      <c r="CC119">
        <v>5221372</v>
      </c>
      <c r="CD119">
        <v>0</v>
      </c>
      <c r="CE119">
        <v>6009990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14677</v>
      </c>
      <c r="CL119">
        <v>0</v>
      </c>
      <c r="CM119">
        <v>14677</v>
      </c>
      <c r="CN119">
        <v>0</v>
      </c>
      <c r="CO119">
        <v>7516</v>
      </c>
      <c r="CP119">
        <v>0</v>
      </c>
      <c r="CQ119">
        <v>32184</v>
      </c>
      <c r="CR119">
        <v>54377</v>
      </c>
      <c r="CS119">
        <v>0</v>
      </c>
      <c r="CT119">
        <v>0</v>
      </c>
      <c r="CU119">
        <v>76713</v>
      </c>
      <c r="CV119">
        <v>92584</v>
      </c>
      <c r="CW119">
        <v>0</v>
      </c>
      <c r="CX119">
        <v>169297</v>
      </c>
      <c r="CY119">
        <v>16599</v>
      </c>
      <c r="CZ119">
        <v>69</v>
      </c>
      <c r="DA119">
        <v>16668</v>
      </c>
      <c r="DB119">
        <v>6256983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1146065</v>
      </c>
      <c r="DO119">
        <v>1146065</v>
      </c>
      <c r="DP119">
        <v>0</v>
      </c>
      <c r="DQ119">
        <v>0</v>
      </c>
      <c r="DR119">
        <v>1157837</v>
      </c>
      <c r="DS119">
        <v>1352961</v>
      </c>
      <c r="DT119">
        <v>1195913</v>
      </c>
      <c r="DU119">
        <v>3706711</v>
      </c>
      <c r="DV119">
        <v>30</v>
      </c>
      <c r="DW119">
        <v>0</v>
      </c>
      <c r="DX119">
        <v>0</v>
      </c>
      <c r="DY119">
        <v>0</v>
      </c>
      <c r="DZ119">
        <v>223703</v>
      </c>
      <c r="EA119">
        <v>0</v>
      </c>
      <c r="EB119">
        <v>3930444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1130739</v>
      </c>
      <c r="EO119">
        <v>0</v>
      </c>
      <c r="EP119">
        <v>978</v>
      </c>
      <c r="EQ119">
        <v>0</v>
      </c>
      <c r="ER119">
        <v>0</v>
      </c>
      <c r="ES119">
        <v>42138</v>
      </c>
      <c r="ET119">
        <v>1173855</v>
      </c>
      <c r="EU119">
        <v>6619</v>
      </c>
      <c r="EV119">
        <v>6256983</v>
      </c>
    </row>
    <row r="120" spans="1:152">
      <c r="A120">
        <v>70742</v>
      </c>
      <c r="B120">
        <v>200912</v>
      </c>
      <c r="C120">
        <v>326811</v>
      </c>
      <c r="D120">
        <v>0</v>
      </c>
      <c r="E120">
        <v>326811</v>
      </c>
      <c r="F120">
        <v>389366</v>
      </c>
      <c r="G120">
        <v>2427</v>
      </c>
      <c r="H120">
        <v>30198</v>
      </c>
      <c r="I120">
        <v>279345</v>
      </c>
      <c r="J120">
        <v>814152</v>
      </c>
      <c r="K120">
        <v>-41</v>
      </c>
      <c r="L120">
        <v>-11232</v>
      </c>
      <c r="M120">
        <v>1504215</v>
      </c>
      <c r="N120">
        <v>-197864</v>
      </c>
      <c r="O120">
        <v>1306351</v>
      </c>
      <c r="P120">
        <v>-602785</v>
      </c>
      <c r="Q120">
        <v>0</v>
      </c>
      <c r="R120">
        <v>0</v>
      </c>
      <c r="S120">
        <v>0</v>
      </c>
      <c r="T120">
        <v>-602785</v>
      </c>
      <c r="U120">
        <v>53917</v>
      </c>
      <c r="V120">
        <v>0</v>
      </c>
      <c r="W120">
        <v>53917</v>
      </c>
      <c r="X120">
        <v>-17702</v>
      </c>
      <c r="Y120">
        <v>0</v>
      </c>
      <c r="Z120">
        <v>0</v>
      </c>
      <c r="AA120">
        <v>-17702</v>
      </c>
      <c r="AB120">
        <v>-773850</v>
      </c>
      <c r="AC120">
        <v>0</v>
      </c>
      <c r="AD120">
        <v>-10698</v>
      </c>
      <c r="AE120">
        <v>0</v>
      </c>
      <c r="AF120">
        <v>0</v>
      </c>
      <c r="AG120">
        <v>-10698</v>
      </c>
      <c r="AH120">
        <v>-74840</v>
      </c>
      <c r="AI120">
        <v>207204</v>
      </c>
      <c r="AJ120">
        <v>0</v>
      </c>
      <c r="AK120">
        <v>86378</v>
      </c>
      <c r="AL120">
        <v>0</v>
      </c>
      <c r="AM120">
        <v>0</v>
      </c>
      <c r="AN120">
        <v>0</v>
      </c>
      <c r="AO120">
        <v>293582</v>
      </c>
      <c r="AP120">
        <v>-11538</v>
      </c>
      <c r="AQ120">
        <v>282044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7836</v>
      </c>
      <c r="BL120">
        <v>515</v>
      </c>
      <c r="BM120">
        <v>0</v>
      </c>
      <c r="BN120">
        <v>515</v>
      </c>
      <c r="BO120">
        <v>409209</v>
      </c>
      <c r="BP120">
        <v>1770488</v>
      </c>
      <c r="BQ120">
        <v>0</v>
      </c>
      <c r="BR120">
        <v>18784</v>
      </c>
      <c r="BS120">
        <v>0</v>
      </c>
      <c r="BT120">
        <v>1789272</v>
      </c>
      <c r="BU120">
        <v>250085</v>
      </c>
      <c r="BV120">
        <v>1197444</v>
      </c>
      <c r="BW120">
        <v>6368</v>
      </c>
      <c r="BX120">
        <v>0</v>
      </c>
      <c r="BY120">
        <v>0</v>
      </c>
      <c r="BZ120">
        <v>8425</v>
      </c>
      <c r="CA120">
        <v>23148</v>
      </c>
      <c r="CB120">
        <v>140011</v>
      </c>
      <c r="CC120">
        <v>1625481</v>
      </c>
      <c r="CD120">
        <v>0</v>
      </c>
      <c r="CE120">
        <v>3823962</v>
      </c>
      <c r="CF120">
        <v>9311956</v>
      </c>
      <c r="CG120">
        <v>0</v>
      </c>
      <c r="CH120">
        <v>0</v>
      </c>
      <c r="CI120">
        <v>0</v>
      </c>
      <c r="CJ120">
        <v>0</v>
      </c>
      <c r="CK120">
        <v>10317</v>
      </c>
      <c r="CL120">
        <v>0</v>
      </c>
      <c r="CM120">
        <v>10317</v>
      </c>
      <c r="CN120">
        <v>0</v>
      </c>
      <c r="CO120">
        <v>7636</v>
      </c>
      <c r="CP120">
        <v>0</v>
      </c>
      <c r="CQ120">
        <v>11125</v>
      </c>
      <c r="CR120">
        <v>29078</v>
      </c>
      <c r="CS120">
        <v>0</v>
      </c>
      <c r="CT120">
        <v>0</v>
      </c>
      <c r="CU120">
        <v>142590</v>
      </c>
      <c r="CV120">
        <v>39277</v>
      </c>
      <c r="CW120">
        <v>0</v>
      </c>
      <c r="CX120">
        <v>181867</v>
      </c>
      <c r="CY120">
        <v>3771</v>
      </c>
      <c r="CZ120">
        <v>33715</v>
      </c>
      <c r="DA120">
        <v>37486</v>
      </c>
      <c r="DB120">
        <v>13392700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1016389</v>
      </c>
      <c r="DO120">
        <v>1016389</v>
      </c>
      <c r="DP120">
        <v>0</v>
      </c>
      <c r="DQ120">
        <v>0</v>
      </c>
      <c r="DR120">
        <v>2933118</v>
      </c>
      <c r="DS120">
        <v>193494</v>
      </c>
      <c r="DT120">
        <v>95441</v>
      </c>
      <c r="DU120">
        <v>3222053</v>
      </c>
      <c r="DV120">
        <v>0</v>
      </c>
      <c r="DW120">
        <v>0</v>
      </c>
      <c r="DX120">
        <v>0</v>
      </c>
      <c r="DY120">
        <v>0</v>
      </c>
      <c r="DZ120">
        <v>9113497</v>
      </c>
      <c r="EA120">
        <v>0</v>
      </c>
      <c r="EB120">
        <v>12335550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39498</v>
      </c>
      <c r="ET120">
        <v>39498</v>
      </c>
      <c r="EU120">
        <v>1263</v>
      </c>
      <c r="EV120">
        <v>13392700</v>
      </c>
    </row>
    <row r="121" spans="1:152">
      <c r="A121">
        <v>70806</v>
      </c>
      <c r="B121">
        <v>200912</v>
      </c>
      <c r="C121">
        <v>355022</v>
      </c>
      <c r="D121">
        <v>0</v>
      </c>
      <c r="E121">
        <v>355022</v>
      </c>
      <c r="F121">
        <v>-13014</v>
      </c>
      <c r="G121">
        <v>4190</v>
      </c>
      <c r="H121">
        <v>-63</v>
      </c>
      <c r="I121">
        <v>185114</v>
      </c>
      <c r="J121">
        <v>911648</v>
      </c>
      <c r="K121">
        <v>-41</v>
      </c>
      <c r="L121">
        <v>-23418</v>
      </c>
      <c r="M121">
        <v>1064416</v>
      </c>
      <c r="N121">
        <v>-151688</v>
      </c>
      <c r="O121">
        <v>912728</v>
      </c>
      <c r="P121">
        <v>-193296</v>
      </c>
      <c r="Q121">
        <v>0</v>
      </c>
      <c r="R121">
        <v>0</v>
      </c>
      <c r="S121">
        <v>0</v>
      </c>
      <c r="T121">
        <v>-193296</v>
      </c>
      <c r="U121">
        <v>-868700</v>
      </c>
      <c r="V121">
        <v>0</v>
      </c>
      <c r="W121">
        <v>-868700</v>
      </c>
      <c r="X121">
        <v>-165239</v>
      </c>
      <c r="Y121">
        <v>0</v>
      </c>
      <c r="Z121">
        <v>-66435</v>
      </c>
      <c r="AA121">
        <v>-231674</v>
      </c>
      <c r="AB121">
        <v>0</v>
      </c>
      <c r="AC121">
        <v>0</v>
      </c>
      <c r="AD121">
        <v>-8862</v>
      </c>
      <c r="AE121">
        <v>0</v>
      </c>
      <c r="AF121">
        <v>0</v>
      </c>
      <c r="AG121">
        <v>-8862</v>
      </c>
      <c r="AH121">
        <v>-204516</v>
      </c>
      <c r="AI121">
        <v>-239298</v>
      </c>
      <c r="AJ121">
        <v>793</v>
      </c>
      <c r="AK121">
        <v>238505</v>
      </c>
      <c r="AL121">
        <v>0</v>
      </c>
      <c r="AM121">
        <v>0</v>
      </c>
      <c r="AN121">
        <v>0</v>
      </c>
      <c r="AO121">
        <v>0</v>
      </c>
      <c r="AP121">
        <v>-33989</v>
      </c>
      <c r="AQ121">
        <v>-33989</v>
      </c>
      <c r="AR121">
        <v>1886</v>
      </c>
      <c r="AS121">
        <v>0</v>
      </c>
      <c r="AT121">
        <v>0</v>
      </c>
      <c r="AU121">
        <v>0</v>
      </c>
      <c r="AV121">
        <v>1886</v>
      </c>
      <c r="AW121">
        <v>0</v>
      </c>
      <c r="AX121">
        <v>-89</v>
      </c>
      <c r="AY121">
        <v>0</v>
      </c>
      <c r="AZ121">
        <v>0</v>
      </c>
      <c r="BA121">
        <v>0</v>
      </c>
      <c r="BB121">
        <v>-89</v>
      </c>
      <c r="BC121">
        <v>-891</v>
      </c>
      <c r="BD121">
        <v>0</v>
      </c>
      <c r="BE121">
        <v>0</v>
      </c>
      <c r="BF121">
        <v>-113</v>
      </c>
      <c r="BG121">
        <v>0</v>
      </c>
      <c r="BH121">
        <v>-113</v>
      </c>
      <c r="BI121">
        <v>0</v>
      </c>
      <c r="BJ121">
        <v>793</v>
      </c>
      <c r="BK121">
        <v>8215</v>
      </c>
      <c r="BL121">
        <v>593</v>
      </c>
      <c r="BM121">
        <v>0</v>
      </c>
      <c r="BN121">
        <v>593</v>
      </c>
      <c r="BO121">
        <v>28492</v>
      </c>
      <c r="BP121">
        <v>16750</v>
      </c>
      <c r="BQ121">
        <v>0</v>
      </c>
      <c r="BR121">
        <v>49771</v>
      </c>
      <c r="BS121">
        <v>0</v>
      </c>
      <c r="BT121">
        <v>66521</v>
      </c>
      <c r="BU121">
        <v>1822101</v>
      </c>
      <c r="BV121">
        <v>2004450</v>
      </c>
      <c r="BW121">
        <v>4761627</v>
      </c>
      <c r="BX121">
        <v>0</v>
      </c>
      <c r="BY121">
        <v>429</v>
      </c>
      <c r="BZ121">
        <v>0</v>
      </c>
      <c r="CA121">
        <v>0</v>
      </c>
      <c r="CB121">
        <v>0</v>
      </c>
      <c r="CC121">
        <v>8588607</v>
      </c>
      <c r="CD121">
        <v>0</v>
      </c>
      <c r="CE121">
        <v>8683620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27790</v>
      </c>
      <c r="CL121">
        <v>0</v>
      </c>
      <c r="CM121">
        <v>27790</v>
      </c>
      <c r="CN121">
        <v>0</v>
      </c>
      <c r="CO121">
        <v>44579</v>
      </c>
      <c r="CP121">
        <v>0</v>
      </c>
      <c r="CQ121">
        <v>27159</v>
      </c>
      <c r="CR121">
        <v>99528</v>
      </c>
      <c r="CS121">
        <v>0</v>
      </c>
      <c r="CT121">
        <v>0</v>
      </c>
      <c r="CU121">
        <v>55352</v>
      </c>
      <c r="CV121">
        <v>145611</v>
      </c>
      <c r="CW121">
        <v>0</v>
      </c>
      <c r="CX121">
        <v>200963</v>
      </c>
      <c r="CY121">
        <v>31321</v>
      </c>
      <c r="CZ121">
        <v>41</v>
      </c>
      <c r="DA121">
        <v>31362</v>
      </c>
      <c r="DB121">
        <v>9024281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1403546</v>
      </c>
      <c r="DM121">
        <v>1403546</v>
      </c>
      <c r="DN121">
        <v>-33989</v>
      </c>
      <c r="DO121">
        <v>1369557</v>
      </c>
      <c r="DP121">
        <v>0</v>
      </c>
      <c r="DQ121">
        <v>0</v>
      </c>
      <c r="DR121">
        <v>1315901</v>
      </c>
      <c r="DS121">
        <v>2212001</v>
      </c>
      <c r="DT121">
        <v>2084496</v>
      </c>
      <c r="DU121">
        <v>5612398</v>
      </c>
      <c r="DV121">
        <v>6011</v>
      </c>
      <c r="DW121">
        <v>0</v>
      </c>
      <c r="DX121">
        <v>0</v>
      </c>
      <c r="DY121">
        <v>343137</v>
      </c>
      <c r="DZ121">
        <v>0</v>
      </c>
      <c r="EA121">
        <v>0</v>
      </c>
      <c r="EB121">
        <v>5961546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1645744</v>
      </c>
      <c r="EO121">
        <v>0</v>
      </c>
      <c r="EP121">
        <v>1145</v>
      </c>
      <c r="EQ121">
        <v>0</v>
      </c>
      <c r="ER121">
        <v>28692</v>
      </c>
      <c r="ES121">
        <v>13593</v>
      </c>
      <c r="ET121">
        <v>1689174</v>
      </c>
      <c r="EU121">
        <v>4004</v>
      </c>
      <c r="EV121">
        <v>9024281</v>
      </c>
    </row>
    <row r="122" spans="1:152">
      <c r="A122">
        <v>70807</v>
      </c>
      <c r="B122">
        <v>200912</v>
      </c>
      <c r="C122">
        <v>1985504</v>
      </c>
      <c r="D122">
        <v>0</v>
      </c>
      <c r="E122">
        <v>1985504</v>
      </c>
      <c r="F122">
        <v>180110</v>
      </c>
      <c r="G122">
        <v>3474</v>
      </c>
      <c r="H122">
        <v>16599</v>
      </c>
      <c r="I122">
        <v>994590</v>
      </c>
      <c r="J122">
        <v>751668</v>
      </c>
      <c r="K122">
        <v>-1812</v>
      </c>
      <c r="L122">
        <v>-56944</v>
      </c>
      <c r="M122">
        <v>1887685</v>
      </c>
      <c r="N122">
        <v>-268015</v>
      </c>
      <c r="O122">
        <v>1619670</v>
      </c>
      <c r="P122">
        <v>-768091</v>
      </c>
      <c r="Q122">
        <v>0</v>
      </c>
      <c r="R122">
        <v>2800</v>
      </c>
      <c r="S122">
        <v>0</v>
      </c>
      <c r="T122">
        <v>-765291</v>
      </c>
      <c r="U122">
        <v>-2791892</v>
      </c>
      <c r="V122">
        <v>0</v>
      </c>
      <c r="W122">
        <v>-2791892</v>
      </c>
      <c r="X122">
        <v>-948406</v>
      </c>
      <c r="Y122">
        <v>282110</v>
      </c>
      <c r="Z122">
        <v>-64465</v>
      </c>
      <c r="AA122">
        <v>-730761</v>
      </c>
      <c r="AB122">
        <v>-4162</v>
      </c>
      <c r="AC122">
        <v>0</v>
      </c>
      <c r="AD122">
        <v>-39983</v>
      </c>
      <c r="AE122">
        <v>0</v>
      </c>
      <c r="AF122">
        <v>0</v>
      </c>
      <c r="AG122">
        <v>-39983</v>
      </c>
      <c r="AH122">
        <v>-179941</v>
      </c>
      <c r="AI122">
        <v>-906856</v>
      </c>
      <c r="AJ122">
        <v>0</v>
      </c>
      <c r="AK122">
        <v>258828</v>
      </c>
      <c r="AL122">
        <v>0</v>
      </c>
      <c r="AM122">
        <v>0</v>
      </c>
      <c r="AN122">
        <v>0</v>
      </c>
      <c r="AO122">
        <v>-648028</v>
      </c>
      <c r="AP122">
        <v>-78887</v>
      </c>
      <c r="AQ122">
        <v>-726915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2278</v>
      </c>
      <c r="BL122">
        <v>883</v>
      </c>
      <c r="BM122">
        <v>0</v>
      </c>
      <c r="BN122">
        <v>883</v>
      </c>
      <c r="BO122">
        <v>665362</v>
      </c>
      <c r="BP122">
        <v>5035179</v>
      </c>
      <c r="BQ122">
        <v>314119</v>
      </c>
      <c r="BR122">
        <v>68895</v>
      </c>
      <c r="BS122">
        <v>0</v>
      </c>
      <c r="BT122">
        <v>5418193</v>
      </c>
      <c r="BU122">
        <v>1760361</v>
      </c>
      <c r="BV122">
        <v>6118564</v>
      </c>
      <c r="BW122">
        <v>21562017</v>
      </c>
      <c r="BX122">
        <v>0</v>
      </c>
      <c r="BY122">
        <v>1013</v>
      </c>
      <c r="BZ122">
        <v>0</v>
      </c>
      <c r="CA122">
        <v>403887</v>
      </c>
      <c r="CB122">
        <v>2880320</v>
      </c>
      <c r="CC122">
        <v>32726162</v>
      </c>
      <c r="CD122">
        <v>0</v>
      </c>
      <c r="CE122">
        <v>38809717</v>
      </c>
      <c r="CF122">
        <v>48149</v>
      </c>
      <c r="CG122">
        <v>0</v>
      </c>
      <c r="CH122">
        <v>0</v>
      </c>
      <c r="CI122">
        <v>0</v>
      </c>
      <c r="CJ122">
        <v>0</v>
      </c>
      <c r="CK122">
        <v>96641</v>
      </c>
      <c r="CL122">
        <v>0</v>
      </c>
      <c r="CM122">
        <v>96641</v>
      </c>
      <c r="CN122">
        <v>0</v>
      </c>
      <c r="CO122">
        <v>814</v>
      </c>
      <c r="CP122">
        <v>0</v>
      </c>
      <c r="CQ122">
        <v>52637</v>
      </c>
      <c r="CR122">
        <v>150092</v>
      </c>
      <c r="CS122">
        <v>0</v>
      </c>
      <c r="CT122">
        <v>40406</v>
      </c>
      <c r="CU122">
        <v>0</v>
      </c>
      <c r="CV122">
        <v>0</v>
      </c>
      <c r="CW122">
        <v>0</v>
      </c>
      <c r="CX122">
        <v>40406</v>
      </c>
      <c r="CY122">
        <v>384744</v>
      </c>
      <c r="CZ122">
        <v>46115</v>
      </c>
      <c r="DA122">
        <v>430859</v>
      </c>
      <c r="DB122">
        <v>39482384</v>
      </c>
      <c r="DC122">
        <v>770000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4563238</v>
      </c>
      <c r="DO122">
        <v>5333238</v>
      </c>
      <c r="DP122">
        <v>0</v>
      </c>
      <c r="DQ122">
        <v>0</v>
      </c>
      <c r="DR122">
        <v>14954569</v>
      </c>
      <c r="DS122">
        <v>14539409</v>
      </c>
      <c r="DT122">
        <v>4196361</v>
      </c>
      <c r="DU122">
        <v>33690339</v>
      </c>
      <c r="DV122">
        <v>3800</v>
      </c>
      <c r="DW122">
        <v>45300</v>
      </c>
      <c r="DX122">
        <v>0</v>
      </c>
      <c r="DY122">
        <v>222976</v>
      </c>
      <c r="DZ122">
        <v>48149</v>
      </c>
      <c r="EA122">
        <v>0</v>
      </c>
      <c r="EB122">
        <v>34010564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23944</v>
      </c>
      <c r="EO122">
        <v>0</v>
      </c>
      <c r="EP122">
        <v>0</v>
      </c>
      <c r="EQ122">
        <v>0</v>
      </c>
      <c r="ER122">
        <v>0</v>
      </c>
      <c r="ES122">
        <v>99436</v>
      </c>
      <c r="ET122">
        <v>123380</v>
      </c>
      <c r="EU122">
        <v>15202</v>
      </c>
      <c r="EV122">
        <v>39482384</v>
      </c>
    </row>
    <row r="123" spans="1:152">
      <c r="A123">
        <v>70814</v>
      </c>
      <c r="B123">
        <v>200912</v>
      </c>
      <c r="C123">
        <v>2669704</v>
      </c>
      <c r="D123">
        <v>0</v>
      </c>
      <c r="E123">
        <v>2669704</v>
      </c>
      <c r="F123">
        <v>22803</v>
      </c>
      <c r="G123">
        <v>5570</v>
      </c>
      <c r="H123">
        <v>165870</v>
      </c>
      <c r="I123">
        <v>1307244</v>
      </c>
      <c r="J123">
        <v>6727399</v>
      </c>
      <c r="K123">
        <v>-774</v>
      </c>
      <c r="L123">
        <v>-86719</v>
      </c>
      <c r="M123">
        <v>8141393</v>
      </c>
      <c r="N123">
        <v>-1171830</v>
      </c>
      <c r="O123">
        <v>6969563</v>
      </c>
      <c r="P123">
        <v>-1652629</v>
      </c>
      <c r="Q123">
        <v>0</v>
      </c>
      <c r="R123">
        <v>-2498</v>
      </c>
      <c r="S123">
        <v>0</v>
      </c>
      <c r="T123">
        <v>-1655127</v>
      </c>
      <c r="U123">
        <v>-5677447</v>
      </c>
      <c r="V123">
        <v>0</v>
      </c>
      <c r="W123">
        <v>-5677447</v>
      </c>
      <c r="X123">
        <v>-648128</v>
      </c>
      <c r="Y123">
        <v>0</v>
      </c>
      <c r="Z123">
        <v>-407635</v>
      </c>
      <c r="AA123">
        <v>-1055763</v>
      </c>
      <c r="AB123">
        <v>0</v>
      </c>
      <c r="AC123">
        <v>0</v>
      </c>
      <c r="AD123">
        <v>-47758</v>
      </c>
      <c r="AE123">
        <v>0</v>
      </c>
      <c r="AF123">
        <v>0</v>
      </c>
      <c r="AG123">
        <v>-47758</v>
      </c>
      <c r="AH123">
        <v>-821631</v>
      </c>
      <c r="AI123">
        <v>381541</v>
      </c>
      <c r="AJ123">
        <v>0</v>
      </c>
      <c r="AK123">
        <v>959776</v>
      </c>
      <c r="AL123">
        <v>0</v>
      </c>
      <c r="AM123">
        <v>0</v>
      </c>
      <c r="AN123">
        <v>0</v>
      </c>
      <c r="AO123">
        <v>1341317</v>
      </c>
      <c r="AP123">
        <v>-138145</v>
      </c>
      <c r="AQ123">
        <v>1203172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61819</v>
      </c>
      <c r="BL123">
        <v>3943</v>
      </c>
      <c r="BM123">
        <v>0</v>
      </c>
      <c r="BN123">
        <v>3943</v>
      </c>
      <c r="BO123">
        <v>4731091</v>
      </c>
      <c r="BP123">
        <v>880820</v>
      </c>
      <c r="BQ123">
        <v>0</v>
      </c>
      <c r="BR123">
        <v>70873</v>
      </c>
      <c r="BS123">
        <v>0</v>
      </c>
      <c r="BT123">
        <v>951693</v>
      </c>
      <c r="BU123">
        <v>5145932</v>
      </c>
      <c r="BV123">
        <v>19326409</v>
      </c>
      <c r="BW123">
        <v>32968470</v>
      </c>
      <c r="BX123">
        <v>0</v>
      </c>
      <c r="BY123">
        <v>189</v>
      </c>
      <c r="BZ123">
        <v>0</v>
      </c>
      <c r="CA123">
        <v>5856530</v>
      </c>
      <c r="CB123">
        <v>15218</v>
      </c>
      <c r="CC123">
        <v>63312748</v>
      </c>
      <c r="CD123">
        <v>0</v>
      </c>
      <c r="CE123">
        <v>68995532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206985</v>
      </c>
      <c r="CL123">
        <v>0</v>
      </c>
      <c r="CM123">
        <v>206985</v>
      </c>
      <c r="CN123">
        <v>0</v>
      </c>
      <c r="CO123">
        <v>0</v>
      </c>
      <c r="CP123">
        <v>0</v>
      </c>
      <c r="CQ123">
        <v>274513</v>
      </c>
      <c r="CR123">
        <v>481498</v>
      </c>
      <c r="CS123">
        <v>0</v>
      </c>
      <c r="CT123">
        <v>0</v>
      </c>
      <c r="CU123">
        <v>0</v>
      </c>
      <c r="CV123">
        <v>679833</v>
      </c>
      <c r="CW123">
        <v>2849</v>
      </c>
      <c r="CX123">
        <v>682682</v>
      </c>
      <c r="CY123">
        <v>567774</v>
      </c>
      <c r="CZ123">
        <v>126</v>
      </c>
      <c r="DA123">
        <v>567900</v>
      </c>
      <c r="DB123">
        <v>70793374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7133953</v>
      </c>
      <c r="DO123">
        <v>7133953</v>
      </c>
      <c r="DP123">
        <v>0</v>
      </c>
      <c r="DQ123">
        <v>0</v>
      </c>
      <c r="DR123">
        <v>13665893</v>
      </c>
      <c r="DS123">
        <v>16949536</v>
      </c>
      <c r="DT123">
        <v>17633457</v>
      </c>
      <c r="DU123">
        <v>48248886</v>
      </c>
      <c r="DV123">
        <v>11556</v>
      </c>
      <c r="DW123">
        <v>0</v>
      </c>
      <c r="DX123">
        <v>0</v>
      </c>
      <c r="DY123">
        <v>2467315</v>
      </c>
      <c r="DZ123">
        <v>0</v>
      </c>
      <c r="EA123">
        <v>0</v>
      </c>
      <c r="EB123">
        <v>50727757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12424199</v>
      </c>
      <c r="EO123">
        <v>0</v>
      </c>
      <c r="EP123">
        <v>5697</v>
      </c>
      <c r="EQ123">
        <v>0</v>
      </c>
      <c r="ER123">
        <v>0</v>
      </c>
      <c r="ES123">
        <v>483735</v>
      </c>
      <c r="ET123">
        <v>12913631</v>
      </c>
      <c r="EU123">
        <v>18033</v>
      </c>
      <c r="EV123">
        <v>70793374</v>
      </c>
    </row>
    <row r="124" spans="1:152">
      <c r="A124">
        <v>70849</v>
      </c>
      <c r="B124">
        <v>200912</v>
      </c>
      <c r="C124">
        <v>625025</v>
      </c>
      <c r="D124">
        <v>-2754</v>
      </c>
      <c r="E124">
        <v>622271</v>
      </c>
      <c r="F124">
        <v>1418134</v>
      </c>
      <c r="G124">
        <v>-28318</v>
      </c>
      <c r="H124">
        <v>68041</v>
      </c>
      <c r="I124">
        <v>104559</v>
      </c>
      <c r="J124">
        <v>-668157</v>
      </c>
      <c r="K124">
        <v>-48673</v>
      </c>
      <c r="L124">
        <v>-28751</v>
      </c>
      <c r="M124">
        <v>816835</v>
      </c>
      <c r="N124">
        <v>-117589</v>
      </c>
      <c r="O124">
        <v>699246</v>
      </c>
      <c r="P124">
        <v>-588256</v>
      </c>
      <c r="Q124">
        <v>20312</v>
      </c>
      <c r="R124">
        <v>-1124</v>
      </c>
      <c r="S124">
        <v>0</v>
      </c>
      <c r="T124">
        <v>-569068</v>
      </c>
      <c r="U124">
        <v>-640986</v>
      </c>
      <c r="V124">
        <v>-4646</v>
      </c>
      <c r="W124">
        <v>-645632</v>
      </c>
      <c r="X124">
        <v>-19362</v>
      </c>
      <c r="Y124">
        <v>0</v>
      </c>
      <c r="Z124">
        <v>519</v>
      </c>
      <c r="AA124">
        <v>-18843</v>
      </c>
      <c r="AB124">
        <v>-50385</v>
      </c>
      <c r="AC124">
        <v>0</v>
      </c>
      <c r="AD124">
        <v>-36911</v>
      </c>
      <c r="AE124">
        <v>0</v>
      </c>
      <c r="AF124">
        <v>0</v>
      </c>
      <c r="AG124">
        <v>-36911</v>
      </c>
      <c r="AH124">
        <v>-102823</v>
      </c>
      <c r="AI124">
        <v>-102145</v>
      </c>
      <c r="AJ124">
        <v>-334</v>
      </c>
      <c r="AK124">
        <v>119585</v>
      </c>
      <c r="AL124">
        <v>0</v>
      </c>
      <c r="AM124">
        <v>0</v>
      </c>
      <c r="AN124">
        <v>0</v>
      </c>
      <c r="AO124">
        <v>17106</v>
      </c>
      <c r="AP124">
        <v>-16862</v>
      </c>
      <c r="AQ124">
        <v>244</v>
      </c>
      <c r="AR124">
        <v>15986</v>
      </c>
      <c r="AS124">
        <v>0</v>
      </c>
      <c r="AT124">
        <v>0</v>
      </c>
      <c r="AU124">
        <v>0</v>
      </c>
      <c r="AV124">
        <v>15986</v>
      </c>
      <c r="AW124">
        <v>60</v>
      </c>
      <c r="AX124">
        <v>-14888</v>
      </c>
      <c r="AY124">
        <v>0</v>
      </c>
      <c r="AZ124">
        <v>-180</v>
      </c>
      <c r="BA124">
        <v>0</v>
      </c>
      <c r="BB124">
        <v>-15068</v>
      </c>
      <c r="BC124">
        <v>-60</v>
      </c>
      <c r="BD124">
        <v>0</v>
      </c>
      <c r="BE124">
        <v>0</v>
      </c>
      <c r="BF124">
        <v>-1351</v>
      </c>
      <c r="BG124">
        <v>0</v>
      </c>
      <c r="BH124">
        <v>-1351</v>
      </c>
      <c r="BI124">
        <v>99</v>
      </c>
      <c r="BJ124">
        <v>-334</v>
      </c>
      <c r="BK124">
        <v>0</v>
      </c>
      <c r="BL124">
        <v>758</v>
      </c>
      <c r="BM124">
        <v>48000</v>
      </c>
      <c r="BN124">
        <v>48758</v>
      </c>
      <c r="BO124">
        <v>1804004</v>
      </c>
      <c r="BP124">
        <v>9509767</v>
      </c>
      <c r="BQ124">
        <v>0</v>
      </c>
      <c r="BR124">
        <v>146472</v>
      </c>
      <c r="BS124">
        <v>0</v>
      </c>
      <c r="BT124">
        <v>9656239</v>
      </c>
      <c r="BU124">
        <v>995699</v>
      </c>
      <c r="BV124">
        <v>5355283</v>
      </c>
      <c r="BW124">
        <v>913200</v>
      </c>
      <c r="BX124">
        <v>0</v>
      </c>
      <c r="BY124">
        <v>55</v>
      </c>
      <c r="BZ124">
        <v>0</v>
      </c>
      <c r="CA124">
        <v>431</v>
      </c>
      <c r="CB124">
        <v>22487</v>
      </c>
      <c r="CC124">
        <v>7287155</v>
      </c>
      <c r="CD124">
        <v>0</v>
      </c>
      <c r="CE124">
        <v>18747398</v>
      </c>
      <c r="CF124">
        <v>1572597</v>
      </c>
      <c r="CG124">
        <v>314530</v>
      </c>
      <c r="CH124">
        <v>0</v>
      </c>
      <c r="CI124">
        <v>0</v>
      </c>
      <c r="CJ124">
        <v>314530</v>
      </c>
      <c r="CK124">
        <v>394</v>
      </c>
      <c r="CL124">
        <v>0</v>
      </c>
      <c r="CM124">
        <v>394</v>
      </c>
      <c r="CN124">
        <v>0</v>
      </c>
      <c r="CO124">
        <v>10976</v>
      </c>
      <c r="CP124">
        <v>0</v>
      </c>
      <c r="CQ124">
        <v>0</v>
      </c>
      <c r="CR124">
        <v>325900</v>
      </c>
      <c r="CS124">
        <v>0</v>
      </c>
      <c r="CT124">
        <v>214596</v>
      </c>
      <c r="CU124">
        <v>0</v>
      </c>
      <c r="CV124">
        <v>312197</v>
      </c>
      <c r="CW124">
        <v>47255</v>
      </c>
      <c r="CX124">
        <v>574048</v>
      </c>
      <c r="CY124">
        <v>7021</v>
      </c>
      <c r="CZ124">
        <v>41077</v>
      </c>
      <c r="DA124">
        <v>48098</v>
      </c>
      <c r="DB124">
        <v>21316799</v>
      </c>
      <c r="DC124">
        <v>0</v>
      </c>
      <c r="DD124">
        <v>0</v>
      </c>
      <c r="DE124">
        <v>1756</v>
      </c>
      <c r="DF124">
        <v>0</v>
      </c>
      <c r="DG124">
        <v>0</v>
      </c>
      <c r="DH124">
        <v>0</v>
      </c>
      <c r="DI124">
        <v>1756</v>
      </c>
      <c r="DJ124">
        <v>0</v>
      </c>
      <c r="DK124">
        <v>0</v>
      </c>
      <c r="DL124">
        <v>0</v>
      </c>
      <c r="DM124">
        <v>0</v>
      </c>
      <c r="DN124">
        <v>1690968</v>
      </c>
      <c r="DO124">
        <v>1692724</v>
      </c>
      <c r="DP124">
        <v>0</v>
      </c>
      <c r="DQ124">
        <v>0</v>
      </c>
      <c r="DR124">
        <v>15187872</v>
      </c>
      <c r="DS124">
        <v>984616</v>
      </c>
      <c r="DT124">
        <v>506510</v>
      </c>
      <c r="DU124">
        <v>16678998</v>
      </c>
      <c r="DV124">
        <v>4120</v>
      </c>
      <c r="DW124">
        <v>0</v>
      </c>
      <c r="DX124">
        <v>0</v>
      </c>
      <c r="DY124">
        <v>196775</v>
      </c>
      <c r="DZ124">
        <v>1572597</v>
      </c>
      <c r="EA124">
        <v>0</v>
      </c>
      <c r="EB124">
        <v>18452490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12918</v>
      </c>
      <c r="EJ124">
        <v>0</v>
      </c>
      <c r="EK124">
        <v>0</v>
      </c>
      <c r="EL124">
        <v>0</v>
      </c>
      <c r="EM124">
        <v>0</v>
      </c>
      <c r="EN124">
        <v>952088</v>
      </c>
      <c r="EO124">
        <v>0</v>
      </c>
      <c r="EP124">
        <v>0</v>
      </c>
      <c r="EQ124">
        <v>0</v>
      </c>
      <c r="ER124">
        <v>0</v>
      </c>
      <c r="ES124">
        <v>206579</v>
      </c>
      <c r="ET124">
        <v>1171585</v>
      </c>
      <c r="EU124">
        <v>0</v>
      </c>
      <c r="EV124">
        <v>21316799</v>
      </c>
    </row>
    <row r="125" spans="1:152">
      <c r="A125">
        <v>70857</v>
      </c>
      <c r="B125">
        <v>200912</v>
      </c>
      <c r="C125">
        <v>2269917</v>
      </c>
      <c r="D125">
        <v>0</v>
      </c>
      <c r="E125">
        <v>2269917</v>
      </c>
      <c r="F125">
        <v>-87184</v>
      </c>
      <c r="G125">
        <v>8880</v>
      </c>
      <c r="H125">
        <v>64632</v>
      </c>
      <c r="I125">
        <v>1517519</v>
      </c>
      <c r="J125">
        <v>2327288</v>
      </c>
      <c r="K125">
        <v>-158</v>
      </c>
      <c r="L125">
        <v>-106693</v>
      </c>
      <c r="M125">
        <v>3724284</v>
      </c>
      <c r="N125">
        <v>-528945</v>
      </c>
      <c r="O125">
        <v>3195339</v>
      </c>
      <c r="P125">
        <v>-1366800</v>
      </c>
      <c r="Q125">
        <v>0</v>
      </c>
      <c r="R125">
        <v>-300</v>
      </c>
      <c r="S125">
        <v>0</v>
      </c>
      <c r="T125">
        <v>-1367100</v>
      </c>
      <c r="U125">
        <v>-4077957</v>
      </c>
      <c r="V125">
        <v>0</v>
      </c>
      <c r="W125">
        <v>-4077957</v>
      </c>
      <c r="X125">
        <v>0</v>
      </c>
      <c r="Y125">
        <v>0</v>
      </c>
      <c r="Z125">
        <v>493600</v>
      </c>
      <c r="AA125">
        <v>493600</v>
      </c>
      <c r="AB125">
        <v>0</v>
      </c>
      <c r="AC125">
        <v>0</v>
      </c>
      <c r="AD125">
        <v>-46103</v>
      </c>
      <c r="AE125">
        <v>0</v>
      </c>
      <c r="AF125">
        <v>0</v>
      </c>
      <c r="AG125">
        <v>-46103</v>
      </c>
      <c r="AH125">
        <v>-438491</v>
      </c>
      <c r="AI125">
        <v>29205</v>
      </c>
      <c r="AJ125">
        <v>0</v>
      </c>
      <c r="AK125">
        <v>511077</v>
      </c>
      <c r="AL125">
        <v>255</v>
      </c>
      <c r="AM125">
        <v>-27</v>
      </c>
      <c r="AN125">
        <v>0</v>
      </c>
      <c r="AO125">
        <v>540510</v>
      </c>
      <c r="AP125">
        <v>-72586</v>
      </c>
      <c r="AQ125">
        <v>467924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11</v>
      </c>
      <c r="BM125">
        <v>0</v>
      </c>
      <c r="BN125">
        <v>11</v>
      </c>
      <c r="BO125">
        <v>2657230</v>
      </c>
      <c r="BP125">
        <v>1195383</v>
      </c>
      <c r="BQ125">
        <v>0</v>
      </c>
      <c r="BR125">
        <v>1314633</v>
      </c>
      <c r="BS125">
        <v>26780</v>
      </c>
      <c r="BT125">
        <v>2536796</v>
      </c>
      <c r="BU125">
        <v>13497156</v>
      </c>
      <c r="BV125">
        <v>4090798</v>
      </c>
      <c r="BW125">
        <v>24093299</v>
      </c>
      <c r="BX125">
        <v>3449400</v>
      </c>
      <c r="BY125">
        <v>5599</v>
      </c>
      <c r="BZ125">
        <v>176957</v>
      </c>
      <c r="CA125">
        <v>0</v>
      </c>
      <c r="CB125">
        <v>204740</v>
      </c>
      <c r="CC125">
        <v>45517949</v>
      </c>
      <c r="CD125">
        <v>0</v>
      </c>
      <c r="CE125">
        <v>50711975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10724</v>
      </c>
      <c r="CL125">
        <v>0</v>
      </c>
      <c r="CM125">
        <v>10724</v>
      </c>
      <c r="CN125">
        <v>0</v>
      </c>
      <c r="CO125">
        <v>1368219</v>
      </c>
      <c r="CP125">
        <v>158936</v>
      </c>
      <c r="CQ125">
        <v>92868</v>
      </c>
      <c r="CR125">
        <v>1630747</v>
      </c>
      <c r="CS125">
        <v>0</v>
      </c>
      <c r="CT125">
        <v>377872</v>
      </c>
      <c r="CU125">
        <v>0</v>
      </c>
      <c r="CV125">
        <v>322871</v>
      </c>
      <c r="CW125">
        <v>0</v>
      </c>
      <c r="CX125">
        <v>700743</v>
      </c>
      <c r="CY125">
        <v>435292</v>
      </c>
      <c r="CZ125">
        <v>531667</v>
      </c>
      <c r="DA125">
        <v>966959</v>
      </c>
      <c r="DB125">
        <v>54010435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7299989</v>
      </c>
      <c r="DO125">
        <v>7299989</v>
      </c>
      <c r="DP125">
        <v>0</v>
      </c>
      <c r="DQ125">
        <v>0</v>
      </c>
      <c r="DR125">
        <v>14920500</v>
      </c>
      <c r="DS125">
        <v>14451400</v>
      </c>
      <c r="DT125">
        <v>16342200</v>
      </c>
      <c r="DU125">
        <v>45714100</v>
      </c>
      <c r="DV125">
        <v>7000</v>
      </c>
      <c r="DW125">
        <v>0</v>
      </c>
      <c r="DX125">
        <v>0</v>
      </c>
      <c r="DY125">
        <v>628000</v>
      </c>
      <c r="DZ125">
        <v>0</v>
      </c>
      <c r="EA125">
        <v>0</v>
      </c>
      <c r="EB125">
        <v>46349100</v>
      </c>
      <c r="EC125">
        <v>0</v>
      </c>
      <c r="ED125">
        <v>0</v>
      </c>
      <c r="EE125">
        <v>0</v>
      </c>
      <c r="EF125">
        <v>17575</v>
      </c>
      <c r="EG125">
        <v>17575</v>
      </c>
      <c r="EH125">
        <v>0</v>
      </c>
      <c r="EI125">
        <v>84702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64443</v>
      </c>
      <c r="ET125">
        <v>149145</v>
      </c>
      <c r="EU125">
        <v>194626</v>
      </c>
      <c r="EV125">
        <v>54010435</v>
      </c>
    </row>
    <row r="126" spans="1:152">
      <c r="A126">
        <v>70858</v>
      </c>
      <c r="B126">
        <v>200912</v>
      </c>
      <c r="C126">
        <v>287936</v>
      </c>
      <c r="D126">
        <v>-544</v>
      </c>
      <c r="E126">
        <v>287392</v>
      </c>
      <c r="F126">
        <v>-9871</v>
      </c>
      <c r="G126">
        <v>0</v>
      </c>
      <c r="H126">
        <v>4550</v>
      </c>
      <c r="I126">
        <v>158663</v>
      </c>
      <c r="J126">
        <v>155382</v>
      </c>
      <c r="K126">
        <v>-12</v>
      </c>
      <c r="L126">
        <v>-8926</v>
      </c>
      <c r="M126">
        <v>299786</v>
      </c>
      <c r="N126">
        <v>-43013</v>
      </c>
      <c r="O126">
        <v>256773</v>
      </c>
      <c r="P126">
        <v>-138757</v>
      </c>
      <c r="Q126">
        <v>0</v>
      </c>
      <c r="R126">
        <v>-100</v>
      </c>
      <c r="S126">
        <v>0</v>
      </c>
      <c r="T126">
        <v>-138857</v>
      </c>
      <c r="U126">
        <v>-341352</v>
      </c>
      <c r="V126">
        <v>0</v>
      </c>
      <c r="W126">
        <v>-341352</v>
      </c>
      <c r="X126">
        <v>0</v>
      </c>
      <c r="Y126">
        <v>0</v>
      </c>
      <c r="Z126">
        <v>47800</v>
      </c>
      <c r="AA126">
        <v>47800</v>
      </c>
      <c r="AB126">
        <v>0</v>
      </c>
      <c r="AC126">
        <v>0</v>
      </c>
      <c r="AD126">
        <v>-7756</v>
      </c>
      <c r="AE126">
        <v>0</v>
      </c>
      <c r="AF126">
        <v>0</v>
      </c>
      <c r="AG126">
        <v>-7756</v>
      </c>
      <c r="AH126">
        <v>-27789</v>
      </c>
      <c r="AI126">
        <v>76211</v>
      </c>
      <c r="AJ126">
        <v>0</v>
      </c>
      <c r="AK126">
        <v>32444</v>
      </c>
      <c r="AL126">
        <v>0</v>
      </c>
      <c r="AM126">
        <v>-19</v>
      </c>
      <c r="AN126">
        <v>0</v>
      </c>
      <c r="AO126">
        <v>108636</v>
      </c>
      <c r="AP126">
        <v>-4655</v>
      </c>
      <c r="AQ126">
        <v>103981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129925</v>
      </c>
      <c r="BP126">
        <v>64455</v>
      </c>
      <c r="BQ126">
        <v>0</v>
      </c>
      <c r="BR126">
        <v>0</v>
      </c>
      <c r="BS126">
        <v>0</v>
      </c>
      <c r="BT126">
        <v>64455</v>
      </c>
      <c r="BU126">
        <v>1107597</v>
      </c>
      <c r="BV126">
        <v>413272</v>
      </c>
      <c r="BW126">
        <v>2917867</v>
      </c>
      <c r="BX126">
        <v>349573</v>
      </c>
      <c r="BY126">
        <v>1517</v>
      </c>
      <c r="BZ126">
        <v>21317</v>
      </c>
      <c r="CA126">
        <v>0</v>
      </c>
      <c r="CB126">
        <v>6997</v>
      </c>
      <c r="CC126">
        <v>4818140</v>
      </c>
      <c r="CD126">
        <v>0</v>
      </c>
      <c r="CE126">
        <v>5012520</v>
      </c>
      <c r="CF126">
        <v>0</v>
      </c>
      <c r="CG126">
        <v>155</v>
      </c>
      <c r="CH126">
        <v>0</v>
      </c>
      <c r="CI126">
        <v>0</v>
      </c>
      <c r="CJ126">
        <v>155</v>
      </c>
      <c r="CK126">
        <v>3240</v>
      </c>
      <c r="CL126">
        <v>0</v>
      </c>
      <c r="CM126">
        <v>3240</v>
      </c>
      <c r="CN126">
        <v>0</v>
      </c>
      <c r="CO126">
        <v>119998</v>
      </c>
      <c r="CP126">
        <v>0</v>
      </c>
      <c r="CQ126">
        <v>60991</v>
      </c>
      <c r="CR126">
        <v>184384</v>
      </c>
      <c r="CS126">
        <v>0</v>
      </c>
      <c r="CT126">
        <v>6144</v>
      </c>
      <c r="CU126">
        <v>0</v>
      </c>
      <c r="CV126">
        <v>84105</v>
      </c>
      <c r="CW126">
        <v>0</v>
      </c>
      <c r="CX126">
        <v>90249</v>
      </c>
      <c r="CY126">
        <v>50072</v>
      </c>
      <c r="CZ126">
        <v>88529</v>
      </c>
      <c r="DA126">
        <v>138601</v>
      </c>
      <c r="DB126">
        <v>5425754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610663</v>
      </c>
      <c r="DO126">
        <v>610663</v>
      </c>
      <c r="DP126">
        <v>0</v>
      </c>
      <c r="DQ126">
        <v>0</v>
      </c>
      <c r="DR126">
        <v>933100</v>
      </c>
      <c r="DS126">
        <v>1887500</v>
      </c>
      <c r="DT126">
        <v>1875300</v>
      </c>
      <c r="DU126">
        <v>4695900</v>
      </c>
      <c r="DV126">
        <v>1300</v>
      </c>
      <c r="DW126">
        <v>0</v>
      </c>
      <c r="DX126">
        <v>0</v>
      </c>
      <c r="DY126">
        <v>62200</v>
      </c>
      <c r="DZ126">
        <v>0</v>
      </c>
      <c r="EA126">
        <v>0</v>
      </c>
      <c r="EB126">
        <v>4759400</v>
      </c>
      <c r="EC126">
        <v>0</v>
      </c>
      <c r="ED126">
        <v>0</v>
      </c>
      <c r="EE126">
        <v>0</v>
      </c>
      <c r="EF126">
        <v>718</v>
      </c>
      <c r="EG126">
        <v>718</v>
      </c>
      <c r="EH126">
        <v>0</v>
      </c>
      <c r="EI126">
        <v>25588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5391</v>
      </c>
      <c r="ET126">
        <v>30979</v>
      </c>
      <c r="EU126">
        <v>23994</v>
      </c>
      <c r="EV126">
        <v>5425754</v>
      </c>
    </row>
    <row r="127" spans="1:152">
      <c r="A127">
        <v>70911</v>
      </c>
      <c r="B127">
        <v>200912</v>
      </c>
      <c r="C127">
        <v>181557</v>
      </c>
      <c r="D127">
        <v>0</v>
      </c>
      <c r="E127">
        <v>181557</v>
      </c>
      <c r="F127">
        <v>17719</v>
      </c>
      <c r="G127">
        <v>0</v>
      </c>
      <c r="H127">
        <v>15103</v>
      </c>
      <c r="I127">
        <v>137414</v>
      </c>
      <c r="J127">
        <v>674239</v>
      </c>
      <c r="K127">
        <v>-1</v>
      </c>
      <c r="L127">
        <v>-11591</v>
      </c>
      <c r="M127">
        <v>832883</v>
      </c>
      <c r="N127">
        <v>-119847</v>
      </c>
      <c r="O127">
        <v>713036</v>
      </c>
      <c r="P127">
        <v>-187959</v>
      </c>
      <c r="Q127">
        <v>0</v>
      </c>
      <c r="R127">
        <v>0</v>
      </c>
      <c r="S127">
        <v>0</v>
      </c>
      <c r="T127">
        <v>-187959</v>
      </c>
      <c r="U127">
        <v>-713815</v>
      </c>
      <c r="V127">
        <v>0</v>
      </c>
      <c r="W127">
        <v>-713815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-9296</v>
      </c>
      <c r="AE127">
        <v>0</v>
      </c>
      <c r="AF127">
        <v>0</v>
      </c>
      <c r="AG127">
        <v>-9296</v>
      </c>
      <c r="AH127">
        <v>-98189</v>
      </c>
      <c r="AI127">
        <v>-114666</v>
      </c>
      <c r="AJ127">
        <v>0</v>
      </c>
      <c r="AK127">
        <v>114666</v>
      </c>
      <c r="AL127">
        <v>0</v>
      </c>
      <c r="AM127">
        <v>0</v>
      </c>
      <c r="AN127">
        <v>0</v>
      </c>
      <c r="AO127">
        <v>0</v>
      </c>
      <c r="AP127">
        <v>-16477</v>
      </c>
      <c r="AQ127">
        <v>-16477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403161</v>
      </c>
      <c r="BP127">
        <v>154107</v>
      </c>
      <c r="BQ127">
        <v>0</v>
      </c>
      <c r="BR127">
        <v>0</v>
      </c>
      <c r="BS127">
        <v>0</v>
      </c>
      <c r="BT127">
        <v>154107</v>
      </c>
      <c r="BU127">
        <v>84802</v>
      </c>
      <c r="BV127">
        <v>7220670</v>
      </c>
      <c r="BW127">
        <v>0</v>
      </c>
      <c r="BX127">
        <v>0</v>
      </c>
      <c r="BY127">
        <v>84</v>
      </c>
      <c r="BZ127">
        <v>0</v>
      </c>
      <c r="CA127">
        <v>29406</v>
      </c>
      <c r="CB127">
        <v>0</v>
      </c>
      <c r="CC127">
        <v>7334962</v>
      </c>
      <c r="CD127">
        <v>0</v>
      </c>
      <c r="CE127">
        <v>7892230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12421</v>
      </c>
      <c r="CL127">
        <v>0</v>
      </c>
      <c r="CM127">
        <v>12421</v>
      </c>
      <c r="CN127">
        <v>0</v>
      </c>
      <c r="CO127">
        <v>0</v>
      </c>
      <c r="CP127">
        <v>0</v>
      </c>
      <c r="CQ127">
        <v>17641</v>
      </c>
      <c r="CR127">
        <v>30062</v>
      </c>
      <c r="CS127">
        <v>0</v>
      </c>
      <c r="CT127">
        <v>9185</v>
      </c>
      <c r="CU127">
        <v>0</v>
      </c>
      <c r="CV127">
        <v>0</v>
      </c>
      <c r="CW127">
        <v>0</v>
      </c>
      <c r="CX127">
        <v>9185</v>
      </c>
      <c r="CY127">
        <v>6</v>
      </c>
      <c r="CZ127">
        <v>12087</v>
      </c>
      <c r="DA127">
        <v>12093</v>
      </c>
      <c r="DB127">
        <v>7943570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237792</v>
      </c>
      <c r="DK127">
        <v>0</v>
      </c>
      <c r="DL127">
        <v>0</v>
      </c>
      <c r="DM127">
        <v>237792</v>
      </c>
      <c r="DN127">
        <v>735081</v>
      </c>
      <c r="DO127">
        <v>972873</v>
      </c>
      <c r="DP127">
        <v>0</v>
      </c>
      <c r="DQ127">
        <v>0</v>
      </c>
      <c r="DR127">
        <v>4949973</v>
      </c>
      <c r="DS127">
        <v>750220</v>
      </c>
      <c r="DT127">
        <v>1247702</v>
      </c>
      <c r="DU127">
        <v>6947895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6947895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22802</v>
      </c>
      <c r="ET127">
        <v>22802</v>
      </c>
      <c r="EU127">
        <v>0</v>
      </c>
      <c r="EV127">
        <v>7943570</v>
      </c>
    </row>
    <row r="128" spans="1:152">
      <c r="A128">
        <v>70912</v>
      </c>
      <c r="B128">
        <v>200912</v>
      </c>
      <c r="C128">
        <v>0</v>
      </c>
      <c r="D128">
        <v>-12</v>
      </c>
      <c r="E128">
        <v>-12</v>
      </c>
      <c r="F128">
        <v>-4738</v>
      </c>
      <c r="G128">
        <v>819427</v>
      </c>
      <c r="H128">
        <v>47977</v>
      </c>
      <c r="I128">
        <v>540584</v>
      </c>
      <c r="J128">
        <v>-443899</v>
      </c>
      <c r="K128">
        <v>-4192</v>
      </c>
      <c r="L128">
        <v>-40307</v>
      </c>
      <c r="M128">
        <v>914852</v>
      </c>
      <c r="N128">
        <v>-134404</v>
      </c>
      <c r="O128">
        <v>780448</v>
      </c>
      <c r="P128">
        <v>-703914</v>
      </c>
      <c r="Q128">
        <v>0</v>
      </c>
      <c r="R128">
        <v>-1501</v>
      </c>
      <c r="S128">
        <v>0</v>
      </c>
      <c r="T128">
        <v>-705415</v>
      </c>
      <c r="U128">
        <v>927392</v>
      </c>
      <c r="V128">
        <v>0</v>
      </c>
      <c r="W128">
        <v>927392</v>
      </c>
      <c r="X128">
        <v>-40230</v>
      </c>
      <c r="Y128">
        <v>-553036</v>
      </c>
      <c r="Z128">
        <v>-36464</v>
      </c>
      <c r="AA128">
        <v>-629730</v>
      </c>
      <c r="AB128">
        <v>0</v>
      </c>
      <c r="AC128">
        <v>0</v>
      </c>
      <c r="AD128">
        <v>-20239</v>
      </c>
      <c r="AE128">
        <v>0</v>
      </c>
      <c r="AF128">
        <v>0</v>
      </c>
      <c r="AG128">
        <v>-20239</v>
      </c>
      <c r="AH128">
        <v>-192625</v>
      </c>
      <c r="AI128">
        <v>159819</v>
      </c>
      <c r="AJ128">
        <v>0</v>
      </c>
      <c r="AK128">
        <v>192625</v>
      </c>
      <c r="AL128">
        <v>0</v>
      </c>
      <c r="AM128">
        <v>0</v>
      </c>
      <c r="AN128">
        <v>0</v>
      </c>
      <c r="AO128">
        <v>352444</v>
      </c>
      <c r="AP128">
        <v>-35847</v>
      </c>
      <c r="AQ128">
        <v>316597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5435</v>
      </c>
      <c r="BM128">
        <v>0</v>
      </c>
      <c r="BN128">
        <v>5435</v>
      </c>
      <c r="BO128">
        <v>1438359</v>
      </c>
      <c r="BP128">
        <v>232601</v>
      </c>
      <c r="BQ128">
        <v>0</v>
      </c>
      <c r="BR128">
        <v>5818487</v>
      </c>
      <c r="BS128">
        <v>0</v>
      </c>
      <c r="BT128">
        <v>6051088</v>
      </c>
      <c r="BU128">
        <v>554999</v>
      </c>
      <c r="BV128">
        <v>187866</v>
      </c>
      <c r="BW128">
        <v>9046932</v>
      </c>
      <c r="BX128">
        <v>0</v>
      </c>
      <c r="BY128">
        <v>4232</v>
      </c>
      <c r="BZ128">
        <v>2272</v>
      </c>
      <c r="CA128">
        <v>0</v>
      </c>
      <c r="CB128">
        <v>1061151</v>
      </c>
      <c r="CC128">
        <v>10857452</v>
      </c>
      <c r="CD128">
        <v>0</v>
      </c>
      <c r="CE128">
        <v>18346899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50383</v>
      </c>
      <c r="CR128">
        <v>50383</v>
      </c>
      <c r="CS128">
        <v>0</v>
      </c>
      <c r="CT128">
        <v>0</v>
      </c>
      <c r="CU128">
        <v>0</v>
      </c>
      <c r="CV128">
        <v>0</v>
      </c>
      <c r="CW128">
        <v>6696</v>
      </c>
      <c r="CX128">
        <v>6696</v>
      </c>
      <c r="CY128">
        <v>172984</v>
      </c>
      <c r="CZ128">
        <v>59461</v>
      </c>
      <c r="DA128">
        <v>232445</v>
      </c>
      <c r="DB128">
        <v>18641858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2790477</v>
      </c>
      <c r="DO128">
        <v>2790477</v>
      </c>
      <c r="DP128">
        <v>0</v>
      </c>
      <c r="DQ128">
        <v>0</v>
      </c>
      <c r="DR128">
        <v>14476055</v>
      </c>
      <c r="DS128">
        <v>0</v>
      </c>
      <c r="DT128">
        <v>2188</v>
      </c>
      <c r="DU128">
        <v>14478243</v>
      </c>
      <c r="DV128">
        <v>3066</v>
      </c>
      <c r="DW128">
        <v>553081</v>
      </c>
      <c r="DX128">
        <v>0</v>
      </c>
      <c r="DY128">
        <v>523261</v>
      </c>
      <c r="DZ128">
        <v>0</v>
      </c>
      <c r="EA128">
        <v>0</v>
      </c>
      <c r="EB128">
        <v>15557651</v>
      </c>
      <c r="EC128">
        <v>0</v>
      </c>
      <c r="ED128">
        <v>0</v>
      </c>
      <c r="EE128">
        <v>0</v>
      </c>
      <c r="EF128">
        <v>600</v>
      </c>
      <c r="EG128">
        <v>600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33354</v>
      </c>
      <c r="EO128">
        <v>0</v>
      </c>
      <c r="EP128">
        <v>0</v>
      </c>
      <c r="EQ128">
        <v>0</v>
      </c>
      <c r="ER128">
        <v>0</v>
      </c>
      <c r="ES128">
        <v>259776</v>
      </c>
      <c r="ET128">
        <v>293130</v>
      </c>
      <c r="EU128">
        <v>0</v>
      </c>
      <c r="EV128">
        <v>18641858</v>
      </c>
    </row>
    <row r="129" spans="1:152">
      <c r="A129">
        <v>70913</v>
      </c>
      <c r="B129">
        <v>200912</v>
      </c>
      <c r="C129">
        <v>259066</v>
      </c>
      <c r="D129">
        <v>-577</v>
      </c>
      <c r="E129">
        <v>258489</v>
      </c>
      <c r="F129">
        <v>-11200</v>
      </c>
      <c r="G129">
        <v>0</v>
      </c>
      <c r="H129">
        <v>9339</v>
      </c>
      <c r="I129">
        <v>282326</v>
      </c>
      <c r="J129">
        <v>447087</v>
      </c>
      <c r="K129">
        <v>-64</v>
      </c>
      <c r="L129">
        <v>-19455</v>
      </c>
      <c r="M129">
        <v>708033</v>
      </c>
      <c r="N129">
        <v>-99719</v>
      </c>
      <c r="O129">
        <v>608314</v>
      </c>
      <c r="P129">
        <v>-260423</v>
      </c>
      <c r="Q129">
        <v>0</v>
      </c>
      <c r="R129">
        <v>0</v>
      </c>
      <c r="S129">
        <v>0</v>
      </c>
      <c r="T129">
        <v>-260423</v>
      </c>
      <c r="U129">
        <v>-458286</v>
      </c>
      <c r="V129">
        <v>0</v>
      </c>
      <c r="W129">
        <v>-458286</v>
      </c>
      <c r="X129">
        <v>0</v>
      </c>
      <c r="Y129">
        <v>0</v>
      </c>
      <c r="Z129">
        <v>90300</v>
      </c>
      <c r="AA129">
        <v>90300</v>
      </c>
      <c r="AB129">
        <v>0</v>
      </c>
      <c r="AC129">
        <v>0</v>
      </c>
      <c r="AD129">
        <v>-6001</v>
      </c>
      <c r="AE129">
        <v>0</v>
      </c>
      <c r="AF129">
        <v>0</v>
      </c>
      <c r="AG129">
        <v>-6001</v>
      </c>
      <c r="AH129">
        <v>-71562</v>
      </c>
      <c r="AI129">
        <v>160831</v>
      </c>
      <c r="AJ129">
        <v>0</v>
      </c>
      <c r="AK129">
        <v>83293</v>
      </c>
      <c r="AL129">
        <v>0</v>
      </c>
      <c r="AM129">
        <v>-5</v>
      </c>
      <c r="AN129">
        <v>0</v>
      </c>
      <c r="AO129">
        <v>244119</v>
      </c>
      <c r="AP129">
        <v>-11731</v>
      </c>
      <c r="AQ129">
        <v>232388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296572</v>
      </c>
      <c r="BP129">
        <v>151442</v>
      </c>
      <c r="BQ129">
        <v>0</v>
      </c>
      <c r="BR129">
        <v>0</v>
      </c>
      <c r="BS129">
        <v>0</v>
      </c>
      <c r="BT129">
        <v>151442</v>
      </c>
      <c r="BU129">
        <v>2634135</v>
      </c>
      <c r="BV129">
        <v>771258</v>
      </c>
      <c r="BW129">
        <v>4434658</v>
      </c>
      <c r="BX129">
        <v>604064</v>
      </c>
      <c r="BY129">
        <v>1538</v>
      </c>
      <c r="BZ129">
        <v>33209</v>
      </c>
      <c r="CA129">
        <v>0</v>
      </c>
      <c r="CB129">
        <v>64684</v>
      </c>
      <c r="CC129">
        <v>8543546</v>
      </c>
      <c r="CD129">
        <v>0</v>
      </c>
      <c r="CE129">
        <v>8991560</v>
      </c>
      <c r="CF129">
        <v>0</v>
      </c>
      <c r="CG129">
        <v>161</v>
      </c>
      <c r="CH129">
        <v>0</v>
      </c>
      <c r="CI129">
        <v>0</v>
      </c>
      <c r="CJ129">
        <v>161</v>
      </c>
      <c r="CK129">
        <v>775</v>
      </c>
      <c r="CL129">
        <v>0</v>
      </c>
      <c r="CM129">
        <v>775</v>
      </c>
      <c r="CN129">
        <v>0</v>
      </c>
      <c r="CO129">
        <v>234352</v>
      </c>
      <c r="CP129">
        <v>0</v>
      </c>
      <c r="CQ129">
        <v>25224</v>
      </c>
      <c r="CR129">
        <v>260512</v>
      </c>
      <c r="CS129">
        <v>0</v>
      </c>
      <c r="CT129">
        <v>33962</v>
      </c>
      <c r="CU129">
        <v>0</v>
      </c>
      <c r="CV129">
        <v>25030</v>
      </c>
      <c r="CW129">
        <v>0</v>
      </c>
      <c r="CX129">
        <v>58992</v>
      </c>
      <c r="CY129">
        <v>79693</v>
      </c>
      <c r="CZ129">
        <v>85237</v>
      </c>
      <c r="DA129">
        <v>164930</v>
      </c>
      <c r="DB129">
        <v>9475994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1188962</v>
      </c>
      <c r="DO129">
        <v>1188962</v>
      </c>
      <c r="DP129">
        <v>0</v>
      </c>
      <c r="DQ129">
        <v>0</v>
      </c>
      <c r="DR129">
        <v>4042900</v>
      </c>
      <c r="DS129">
        <v>1550300</v>
      </c>
      <c r="DT129">
        <v>2544700</v>
      </c>
      <c r="DU129">
        <v>8137900</v>
      </c>
      <c r="DV129">
        <v>400</v>
      </c>
      <c r="DW129">
        <v>0</v>
      </c>
      <c r="DX129">
        <v>0</v>
      </c>
      <c r="DY129">
        <v>111600</v>
      </c>
      <c r="DZ129">
        <v>0</v>
      </c>
      <c r="EA129">
        <v>0</v>
      </c>
      <c r="EB129">
        <v>8249900</v>
      </c>
      <c r="EC129">
        <v>0</v>
      </c>
      <c r="ED129">
        <v>0</v>
      </c>
      <c r="EE129">
        <v>0</v>
      </c>
      <c r="EF129">
        <v>1680</v>
      </c>
      <c r="EG129">
        <v>1680</v>
      </c>
      <c r="EH129">
        <v>0</v>
      </c>
      <c r="EI129">
        <v>6121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7515</v>
      </c>
      <c r="ET129">
        <v>13636</v>
      </c>
      <c r="EU129">
        <v>21816</v>
      </c>
      <c r="EV129">
        <v>9475994</v>
      </c>
    </row>
    <row r="130" spans="1:152">
      <c r="A130">
        <v>70927</v>
      </c>
      <c r="B130">
        <v>200912</v>
      </c>
      <c r="C130">
        <v>61985</v>
      </c>
      <c r="D130">
        <v>-481</v>
      </c>
      <c r="E130">
        <v>61504</v>
      </c>
      <c r="F130">
        <v>-6182</v>
      </c>
      <c r="G130">
        <v>0</v>
      </c>
      <c r="H130">
        <v>1396</v>
      </c>
      <c r="I130">
        <v>44484</v>
      </c>
      <c r="J130">
        <v>44218</v>
      </c>
      <c r="K130">
        <v>-3</v>
      </c>
      <c r="L130">
        <v>-3140</v>
      </c>
      <c r="M130">
        <v>80773</v>
      </c>
      <c r="N130">
        <v>-11580</v>
      </c>
      <c r="O130">
        <v>69193</v>
      </c>
      <c r="P130">
        <v>-36350</v>
      </c>
      <c r="Q130">
        <v>0</v>
      </c>
      <c r="R130">
        <v>0</v>
      </c>
      <c r="S130">
        <v>0</v>
      </c>
      <c r="T130">
        <v>-36350</v>
      </c>
      <c r="U130">
        <v>-75796</v>
      </c>
      <c r="V130">
        <v>0</v>
      </c>
      <c r="W130">
        <v>-75796</v>
      </c>
      <c r="X130">
        <v>0</v>
      </c>
      <c r="Y130">
        <v>0</v>
      </c>
      <c r="Z130">
        <v>14500</v>
      </c>
      <c r="AA130">
        <v>14500</v>
      </c>
      <c r="AB130">
        <v>0</v>
      </c>
      <c r="AC130">
        <v>0</v>
      </c>
      <c r="AD130">
        <v>-1384</v>
      </c>
      <c r="AE130">
        <v>0</v>
      </c>
      <c r="AF130">
        <v>0</v>
      </c>
      <c r="AG130">
        <v>-1384</v>
      </c>
      <c r="AH130">
        <v>-8252</v>
      </c>
      <c r="AI130">
        <v>23415</v>
      </c>
      <c r="AJ130">
        <v>0</v>
      </c>
      <c r="AK130">
        <v>9633</v>
      </c>
      <c r="AL130">
        <v>0</v>
      </c>
      <c r="AM130">
        <v>-9</v>
      </c>
      <c r="AN130">
        <v>0</v>
      </c>
      <c r="AO130">
        <v>33039</v>
      </c>
      <c r="AP130">
        <v>-1381</v>
      </c>
      <c r="AQ130">
        <v>31658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39322</v>
      </c>
      <c r="BP130">
        <v>24740</v>
      </c>
      <c r="BQ130">
        <v>0</v>
      </c>
      <c r="BR130">
        <v>0</v>
      </c>
      <c r="BS130">
        <v>0</v>
      </c>
      <c r="BT130">
        <v>24740</v>
      </c>
      <c r="BU130">
        <v>328665</v>
      </c>
      <c r="BV130">
        <v>110504</v>
      </c>
      <c r="BW130">
        <v>807453</v>
      </c>
      <c r="BX130">
        <v>95219</v>
      </c>
      <c r="BY130">
        <v>370</v>
      </c>
      <c r="BZ130">
        <v>5825</v>
      </c>
      <c r="CA130">
        <v>0</v>
      </c>
      <c r="CB130">
        <v>6771</v>
      </c>
      <c r="CC130">
        <v>1354807</v>
      </c>
      <c r="CD130">
        <v>0</v>
      </c>
      <c r="CE130">
        <v>1418869</v>
      </c>
      <c r="CF130">
        <v>0</v>
      </c>
      <c r="CG130">
        <v>132</v>
      </c>
      <c r="CH130">
        <v>0</v>
      </c>
      <c r="CI130">
        <v>0</v>
      </c>
      <c r="CJ130">
        <v>132</v>
      </c>
      <c r="CK130">
        <v>364</v>
      </c>
      <c r="CL130">
        <v>0</v>
      </c>
      <c r="CM130">
        <v>364</v>
      </c>
      <c r="CN130">
        <v>0</v>
      </c>
      <c r="CO130">
        <v>37586</v>
      </c>
      <c r="CP130">
        <v>0</v>
      </c>
      <c r="CQ130">
        <v>7631</v>
      </c>
      <c r="CR130">
        <v>45713</v>
      </c>
      <c r="CS130">
        <v>0</v>
      </c>
      <c r="CT130">
        <v>1856</v>
      </c>
      <c r="CU130">
        <v>0</v>
      </c>
      <c r="CV130">
        <v>10477</v>
      </c>
      <c r="CW130">
        <v>0</v>
      </c>
      <c r="CX130">
        <v>12333</v>
      </c>
      <c r="CY130">
        <v>13756</v>
      </c>
      <c r="CZ130">
        <v>18724</v>
      </c>
      <c r="DA130">
        <v>32480</v>
      </c>
      <c r="DB130">
        <v>1509395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188846</v>
      </c>
      <c r="DO130">
        <v>188846</v>
      </c>
      <c r="DP130">
        <v>0</v>
      </c>
      <c r="DQ130">
        <v>0</v>
      </c>
      <c r="DR130">
        <v>430500</v>
      </c>
      <c r="DS130">
        <v>411400</v>
      </c>
      <c r="DT130">
        <v>451400</v>
      </c>
      <c r="DU130">
        <v>1293300</v>
      </c>
      <c r="DV130">
        <v>200</v>
      </c>
      <c r="DW130">
        <v>0</v>
      </c>
      <c r="DX130">
        <v>0</v>
      </c>
      <c r="DY130">
        <v>17700</v>
      </c>
      <c r="DZ130">
        <v>0</v>
      </c>
      <c r="EA130">
        <v>0</v>
      </c>
      <c r="EB130">
        <v>1311200</v>
      </c>
      <c r="EC130">
        <v>0</v>
      </c>
      <c r="ED130">
        <v>0</v>
      </c>
      <c r="EE130">
        <v>0</v>
      </c>
      <c r="EF130">
        <v>195</v>
      </c>
      <c r="EG130">
        <v>195</v>
      </c>
      <c r="EH130">
        <v>0</v>
      </c>
      <c r="EI130">
        <v>2877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1054</v>
      </c>
      <c r="ET130">
        <v>3931</v>
      </c>
      <c r="EU130">
        <v>5223</v>
      </c>
      <c r="EV130">
        <v>1509395</v>
      </c>
    </row>
    <row r="131" spans="1:152">
      <c r="A131">
        <v>70933</v>
      </c>
      <c r="B131">
        <v>200912</v>
      </c>
      <c r="C131">
        <v>408427</v>
      </c>
      <c r="D131">
        <v>-467</v>
      </c>
      <c r="E131">
        <v>407960</v>
      </c>
      <c r="F131">
        <v>-20846</v>
      </c>
      <c r="G131">
        <v>0</v>
      </c>
      <c r="H131">
        <v>13352</v>
      </c>
      <c r="I131">
        <v>282588</v>
      </c>
      <c r="J131">
        <v>506207</v>
      </c>
      <c r="K131">
        <v>-117</v>
      </c>
      <c r="L131">
        <v>-20339</v>
      </c>
      <c r="M131">
        <v>760845</v>
      </c>
      <c r="N131">
        <v>-108439</v>
      </c>
      <c r="O131">
        <v>652406</v>
      </c>
      <c r="P131">
        <v>-360951</v>
      </c>
      <c r="Q131">
        <v>0</v>
      </c>
      <c r="R131">
        <v>-100</v>
      </c>
      <c r="S131">
        <v>0</v>
      </c>
      <c r="T131">
        <v>-361051</v>
      </c>
      <c r="U131">
        <v>-584146</v>
      </c>
      <c r="V131">
        <v>0</v>
      </c>
      <c r="W131">
        <v>-584146</v>
      </c>
      <c r="X131">
        <v>0</v>
      </c>
      <c r="Y131">
        <v>0</v>
      </c>
      <c r="Z131">
        <v>74600</v>
      </c>
      <c r="AA131">
        <v>74600</v>
      </c>
      <c r="AB131">
        <v>-200</v>
      </c>
      <c r="AC131">
        <v>0</v>
      </c>
      <c r="AD131">
        <v>-11758</v>
      </c>
      <c r="AE131">
        <v>0</v>
      </c>
      <c r="AF131">
        <v>0</v>
      </c>
      <c r="AG131">
        <v>-11758</v>
      </c>
      <c r="AH131">
        <v>-88373</v>
      </c>
      <c r="AI131">
        <v>89438</v>
      </c>
      <c r="AJ131">
        <v>0</v>
      </c>
      <c r="AK131">
        <v>103061</v>
      </c>
      <c r="AL131">
        <v>4</v>
      </c>
      <c r="AM131">
        <v>0</v>
      </c>
      <c r="AN131">
        <v>0</v>
      </c>
      <c r="AO131">
        <v>192503</v>
      </c>
      <c r="AP131">
        <v>-14689</v>
      </c>
      <c r="AQ131">
        <v>177814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395204</v>
      </c>
      <c r="BP131">
        <v>114709</v>
      </c>
      <c r="BQ131">
        <v>0</v>
      </c>
      <c r="BR131">
        <v>0</v>
      </c>
      <c r="BS131">
        <v>0</v>
      </c>
      <c r="BT131">
        <v>114709</v>
      </c>
      <c r="BU131">
        <v>2758894</v>
      </c>
      <c r="BV131">
        <v>770657</v>
      </c>
      <c r="BW131">
        <v>4273939</v>
      </c>
      <c r="BX131">
        <v>658801</v>
      </c>
      <c r="BY131">
        <v>717</v>
      </c>
      <c r="BZ131">
        <v>35409</v>
      </c>
      <c r="CA131">
        <v>0</v>
      </c>
      <c r="CB131">
        <v>51294</v>
      </c>
      <c r="CC131">
        <v>8549711</v>
      </c>
      <c r="CD131">
        <v>0</v>
      </c>
      <c r="CE131">
        <v>9059624</v>
      </c>
      <c r="CF131">
        <v>400</v>
      </c>
      <c r="CG131">
        <v>125</v>
      </c>
      <c r="CH131">
        <v>0</v>
      </c>
      <c r="CI131">
        <v>0</v>
      </c>
      <c r="CJ131">
        <v>125</v>
      </c>
      <c r="CK131">
        <v>739</v>
      </c>
      <c r="CL131">
        <v>0</v>
      </c>
      <c r="CM131">
        <v>739</v>
      </c>
      <c r="CN131">
        <v>0</v>
      </c>
      <c r="CO131">
        <v>251348</v>
      </c>
      <c r="CP131">
        <v>0</v>
      </c>
      <c r="CQ131">
        <v>25112</v>
      </c>
      <c r="CR131">
        <v>277324</v>
      </c>
      <c r="CS131">
        <v>0</v>
      </c>
      <c r="CT131">
        <v>62320</v>
      </c>
      <c r="CU131">
        <v>0</v>
      </c>
      <c r="CV131">
        <v>24571</v>
      </c>
      <c r="CW131">
        <v>0</v>
      </c>
      <c r="CX131">
        <v>86891</v>
      </c>
      <c r="CY131">
        <v>76961</v>
      </c>
      <c r="CZ131">
        <v>142816</v>
      </c>
      <c r="DA131">
        <v>219777</v>
      </c>
      <c r="DB131">
        <v>9644016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1338757</v>
      </c>
      <c r="DO131">
        <v>1338757</v>
      </c>
      <c r="DP131">
        <v>0</v>
      </c>
      <c r="DQ131">
        <v>0</v>
      </c>
      <c r="DR131">
        <v>3264100</v>
      </c>
      <c r="DS131">
        <v>2212400</v>
      </c>
      <c r="DT131">
        <v>2661300</v>
      </c>
      <c r="DU131">
        <v>8137800</v>
      </c>
      <c r="DV131">
        <v>1000</v>
      </c>
      <c r="DW131">
        <v>0</v>
      </c>
      <c r="DX131">
        <v>0</v>
      </c>
      <c r="DY131">
        <v>111100</v>
      </c>
      <c r="DZ131">
        <v>400</v>
      </c>
      <c r="EA131">
        <v>0</v>
      </c>
      <c r="EB131">
        <v>8250300</v>
      </c>
      <c r="EC131">
        <v>0</v>
      </c>
      <c r="ED131">
        <v>0</v>
      </c>
      <c r="EE131">
        <v>0</v>
      </c>
      <c r="EF131">
        <v>6066</v>
      </c>
      <c r="EG131">
        <v>6066</v>
      </c>
      <c r="EH131">
        <v>0</v>
      </c>
      <c r="EI131">
        <v>5837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9603</v>
      </c>
      <c r="ET131">
        <v>15440</v>
      </c>
      <c r="EU131">
        <v>33453</v>
      </c>
      <c r="EV131">
        <v>9644016</v>
      </c>
    </row>
    <row r="132" spans="1:152">
      <c r="A132">
        <v>70934</v>
      </c>
      <c r="B132">
        <v>200912</v>
      </c>
      <c r="C132">
        <v>437236</v>
      </c>
      <c r="D132">
        <v>-413</v>
      </c>
      <c r="E132">
        <v>436823</v>
      </c>
      <c r="F132">
        <v>-22440</v>
      </c>
      <c r="G132">
        <v>0</v>
      </c>
      <c r="H132">
        <v>13724</v>
      </c>
      <c r="I132">
        <v>273151</v>
      </c>
      <c r="J132">
        <v>479043</v>
      </c>
      <c r="K132">
        <v>-29</v>
      </c>
      <c r="L132">
        <v>-19571</v>
      </c>
      <c r="M132">
        <v>723878</v>
      </c>
      <c r="N132">
        <v>-102301</v>
      </c>
      <c r="O132">
        <v>621577</v>
      </c>
      <c r="P132">
        <v>-324489</v>
      </c>
      <c r="Q132">
        <v>0</v>
      </c>
      <c r="R132">
        <v>0</v>
      </c>
      <c r="S132">
        <v>0</v>
      </c>
      <c r="T132">
        <v>-324489</v>
      </c>
      <c r="U132">
        <v>-710499</v>
      </c>
      <c r="V132">
        <v>0</v>
      </c>
      <c r="W132">
        <v>-710499</v>
      </c>
      <c r="X132">
        <v>0</v>
      </c>
      <c r="Y132">
        <v>0</v>
      </c>
      <c r="Z132">
        <v>74600</v>
      </c>
      <c r="AA132">
        <v>74600</v>
      </c>
      <c r="AB132">
        <v>-100</v>
      </c>
      <c r="AC132">
        <v>0</v>
      </c>
      <c r="AD132">
        <v>-9863</v>
      </c>
      <c r="AE132">
        <v>0</v>
      </c>
      <c r="AF132">
        <v>0</v>
      </c>
      <c r="AG132">
        <v>-9863</v>
      </c>
      <c r="AH132">
        <v>-83641</v>
      </c>
      <c r="AI132">
        <v>4408</v>
      </c>
      <c r="AJ132">
        <v>0</v>
      </c>
      <c r="AK132">
        <v>97407</v>
      </c>
      <c r="AL132">
        <v>0</v>
      </c>
      <c r="AM132">
        <v>-11</v>
      </c>
      <c r="AN132">
        <v>0</v>
      </c>
      <c r="AO132">
        <v>101804</v>
      </c>
      <c r="AP132">
        <v>-13766</v>
      </c>
      <c r="AQ132">
        <v>88038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401264</v>
      </c>
      <c r="BP132">
        <v>119343</v>
      </c>
      <c r="BQ132">
        <v>0</v>
      </c>
      <c r="BR132">
        <v>0</v>
      </c>
      <c r="BS132">
        <v>0</v>
      </c>
      <c r="BT132">
        <v>119343</v>
      </c>
      <c r="BU132">
        <v>2649660</v>
      </c>
      <c r="BV132">
        <v>738435</v>
      </c>
      <c r="BW132">
        <v>4258952</v>
      </c>
      <c r="BX132">
        <v>621192</v>
      </c>
      <c r="BY132">
        <v>355</v>
      </c>
      <c r="BZ132">
        <v>34052</v>
      </c>
      <c r="CA132">
        <v>0</v>
      </c>
      <c r="CB132">
        <v>54110</v>
      </c>
      <c r="CC132">
        <v>8356756</v>
      </c>
      <c r="CD132">
        <v>0</v>
      </c>
      <c r="CE132">
        <v>8877363</v>
      </c>
      <c r="CF132">
        <v>200</v>
      </c>
      <c r="CG132">
        <v>118</v>
      </c>
      <c r="CH132">
        <v>0</v>
      </c>
      <c r="CI132">
        <v>0</v>
      </c>
      <c r="CJ132">
        <v>118</v>
      </c>
      <c r="CK132">
        <v>768</v>
      </c>
      <c r="CL132">
        <v>0</v>
      </c>
      <c r="CM132">
        <v>768</v>
      </c>
      <c r="CN132">
        <v>0</v>
      </c>
      <c r="CO132">
        <v>257307</v>
      </c>
      <c r="CP132">
        <v>0</v>
      </c>
      <c r="CQ132">
        <v>25389</v>
      </c>
      <c r="CR132">
        <v>283582</v>
      </c>
      <c r="CS132">
        <v>0</v>
      </c>
      <c r="CT132">
        <v>57955</v>
      </c>
      <c r="CU132">
        <v>0</v>
      </c>
      <c r="CV132">
        <v>25310</v>
      </c>
      <c r="CW132">
        <v>0</v>
      </c>
      <c r="CX132">
        <v>83265</v>
      </c>
      <c r="CY132">
        <v>76848</v>
      </c>
      <c r="CZ132">
        <v>147306</v>
      </c>
      <c r="DA132">
        <v>224154</v>
      </c>
      <c r="DB132">
        <v>9468564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1259080</v>
      </c>
      <c r="DO132">
        <v>1259080</v>
      </c>
      <c r="DP132">
        <v>0</v>
      </c>
      <c r="DQ132">
        <v>0</v>
      </c>
      <c r="DR132">
        <v>2922500</v>
      </c>
      <c r="DS132">
        <v>2595200</v>
      </c>
      <c r="DT132">
        <v>2527200</v>
      </c>
      <c r="DU132">
        <v>8044900</v>
      </c>
      <c r="DV132">
        <v>1000</v>
      </c>
      <c r="DW132">
        <v>0</v>
      </c>
      <c r="DX132">
        <v>0</v>
      </c>
      <c r="DY132">
        <v>105400</v>
      </c>
      <c r="DZ132">
        <v>200</v>
      </c>
      <c r="EA132">
        <v>0</v>
      </c>
      <c r="EB132">
        <v>8151500</v>
      </c>
      <c r="EC132">
        <v>0</v>
      </c>
      <c r="ED132">
        <v>0</v>
      </c>
      <c r="EE132">
        <v>0</v>
      </c>
      <c r="EF132">
        <v>6084</v>
      </c>
      <c r="EG132">
        <v>6084</v>
      </c>
      <c r="EH132">
        <v>0</v>
      </c>
      <c r="EI132">
        <v>6062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9719</v>
      </c>
      <c r="ET132">
        <v>15781</v>
      </c>
      <c r="EU132">
        <v>36119</v>
      </c>
      <c r="EV132">
        <v>9468564</v>
      </c>
    </row>
    <row r="133" spans="1:152">
      <c r="A133">
        <v>70941</v>
      </c>
      <c r="B133">
        <v>200912</v>
      </c>
      <c r="C133">
        <v>0</v>
      </c>
      <c r="D133">
        <v>-1</v>
      </c>
      <c r="E133">
        <v>-1</v>
      </c>
      <c r="F133">
        <v>0</v>
      </c>
      <c r="G133">
        <v>0</v>
      </c>
      <c r="H133">
        <v>5649</v>
      </c>
      <c r="I133">
        <v>41437</v>
      </c>
      <c r="J133">
        <v>57335</v>
      </c>
      <c r="K133">
        <v>-537</v>
      </c>
      <c r="L133">
        <v>-3462</v>
      </c>
      <c r="M133">
        <v>100422</v>
      </c>
      <c r="N133">
        <v>-11254</v>
      </c>
      <c r="O133">
        <v>89168</v>
      </c>
      <c r="P133">
        <v>-70258</v>
      </c>
      <c r="Q133">
        <v>0</v>
      </c>
      <c r="R133">
        <v>-421</v>
      </c>
      <c r="S133">
        <v>0</v>
      </c>
      <c r="T133">
        <v>-70679</v>
      </c>
      <c r="U133">
        <v>52428</v>
      </c>
      <c r="V133">
        <v>0</v>
      </c>
      <c r="W133">
        <v>52428</v>
      </c>
      <c r="X133">
        <v>-4423</v>
      </c>
      <c r="Y133">
        <v>-24891</v>
      </c>
      <c r="Z133">
        <v>-1909</v>
      </c>
      <c r="AA133">
        <v>-31223</v>
      </c>
      <c r="AB133">
        <v>0</v>
      </c>
      <c r="AC133">
        <v>0</v>
      </c>
      <c r="AD133">
        <v>-1296</v>
      </c>
      <c r="AE133">
        <v>0</v>
      </c>
      <c r="AF133">
        <v>0</v>
      </c>
      <c r="AG133">
        <v>-1296</v>
      </c>
      <c r="AH133">
        <v>-30959</v>
      </c>
      <c r="AI133">
        <v>7438</v>
      </c>
      <c r="AJ133">
        <v>0</v>
      </c>
      <c r="AK133">
        <v>30959</v>
      </c>
      <c r="AL133">
        <v>0</v>
      </c>
      <c r="AM133">
        <v>0</v>
      </c>
      <c r="AN133">
        <v>0</v>
      </c>
      <c r="AO133">
        <v>38397</v>
      </c>
      <c r="AP133">
        <v>-5016</v>
      </c>
      <c r="AQ133">
        <v>33381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15</v>
      </c>
      <c r="BM133">
        <v>0</v>
      </c>
      <c r="BN133">
        <v>15</v>
      </c>
      <c r="BO133">
        <v>164452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278875</v>
      </c>
      <c r="BV133">
        <v>408429</v>
      </c>
      <c r="BW133">
        <v>678436</v>
      </c>
      <c r="BX133">
        <v>0</v>
      </c>
      <c r="BY133">
        <v>329</v>
      </c>
      <c r="BZ133">
        <v>200</v>
      </c>
      <c r="CA133">
        <v>0</v>
      </c>
      <c r="CB133">
        <v>37040</v>
      </c>
      <c r="CC133">
        <v>1403309</v>
      </c>
      <c r="CD133">
        <v>0</v>
      </c>
      <c r="CE133">
        <v>1567761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8480</v>
      </c>
      <c r="CR133">
        <v>8480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17113</v>
      </c>
      <c r="CZ133">
        <v>5877</v>
      </c>
      <c r="DA133">
        <v>22990</v>
      </c>
      <c r="DB133">
        <v>1599246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333820</v>
      </c>
      <c r="DO133">
        <v>333820</v>
      </c>
      <c r="DP133">
        <v>0</v>
      </c>
      <c r="DQ133">
        <v>0</v>
      </c>
      <c r="DR133">
        <v>1166531</v>
      </c>
      <c r="DS133">
        <v>0</v>
      </c>
      <c r="DT133">
        <v>17</v>
      </c>
      <c r="DU133">
        <v>1166548</v>
      </c>
      <c r="DV133">
        <v>670</v>
      </c>
      <c r="DW133">
        <v>24935</v>
      </c>
      <c r="DX133">
        <v>0</v>
      </c>
      <c r="DY133">
        <v>41444</v>
      </c>
      <c r="DZ133">
        <v>0</v>
      </c>
      <c r="EA133">
        <v>0</v>
      </c>
      <c r="EB133">
        <v>1233597</v>
      </c>
      <c r="EC133">
        <v>0</v>
      </c>
      <c r="ED133">
        <v>0</v>
      </c>
      <c r="EE133">
        <v>0</v>
      </c>
      <c r="EF133">
        <v>200</v>
      </c>
      <c r="EG133">
        <v>200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10877</v>
      </c>
      <c r="EO133">
        <v>0</v>
      </c>
      <c r="EP133">
        <v>0</v>
      </c>
      <c r="EQ133">
        <v>0</v>
      </c>
      <c r="ER133">
        <v>0</v>
      </c>
      <c r="ES133">
        <v>20752</v>
      </c>
      <c r="ET133">
        <v>31629</v>
      </c>
      <c r="EU133">
        <v>0</v>
      </c>
      <c r="EV133">
        <v>1599246</v>
      </c>
    </row>
    <row r="134" spans="1:152">
      <c r="A134">
        <v>71036</v>
      </c>
      <c r="B134">
        <v>200912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351</v>
      </c>
      <c r="I134">
        <v>10217</v>
      </c>
      <c r="J134">
        <v>7228</v>
      </c>
      <c r="K134">
        <v>-1656</v>
      </c>
      <c r="L134">
        <v>-727</v>
      </c>
      <c r="M134">
        <v>15413</v>
      </c>
      <c r="N134">
        <v>-2281</v>
      </c>
      <c r="O134">
        <v>13132</v>
      </c>
      <c r="P134">
        <v>-12848</v>
      </c>
      <c r="Q134">
        <v>0</v>
      </c>
      <c r="R134">
        <v>-23</v>
      </c>
      <c r="S134">
        <v>0</v>
      </c>
      <c r="T134">
        <v>-12871</v>
      </c>
      <c r="U134">
        <v>13346</v>
      </c>
      <c r="V134">
        <v>0</v>
      </c>
      <c r="W134">
        <v>13346</v>
      </c>
      <c r="X134">
        <v>-688</v>
      </c>
      <c r="Y134">
        <v>-4869</v>
      </c>
      <c r="Z134">
        <v>-505</v>
      </c>
      <c r="AA134">
        <v>-6062</v>
      </c>
      <c r="AB134">
        <v>0</v>
      </c>
      <c r="AC134">
        <v>0</v>
      </c>
      <c r="AD134">
        <v>-672</v>
      </c>
      <c r="AE134">
        <v>0</v>
      </c>
      <c r="AF134">
        <v>0</v>
      </c>
      <c r="AG134">
        <v>-672</v>
      </c>
      <c r="AH134">
        <v>-4132</v>
      </c>
      <c r="AI134">
        <v>2741</v>
      </c>
      <c r="AJ134">
        <v>0</v>
      </c>
      <c r="AK134">
        <v>4132</v>
      </c>
      <c r="AL134">
        <v>0</v>
      </c>
      <c r="AM134">
        <v>0</v>
      </c>
      <c r="AN134">
        <v>0</v>
      </c>
      <c r="AO134">
        <v>6873</v>
      </c>
      <c r="AP134">
        <v>-835</v>
      </c>
      <c r="AQ134">
        <v>6038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7422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61226</v>
      </c>
      <c r="BV134">
        <v>83571</v>
      </c>
      <c r="BW134">
        <v>134635</v>
      </c>
      <c r="BX134">
        <v>0</v>
      </c>
      <c r="BY134">
        <v>0</v>
      </c>
      <c r="BZ134">
        <v>25</v>
      </c>
      <c r="CA134">
        <v>0</v>
      </c>
      <c r="CB134">
        <v>24048</v>
      </c>
      <c r="CC134">
        <v>303505</v>
      </c>
      <c r="CD134">
        <v>0</v>
      </c>
      <c r="CE134">
        <v>310927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4671</v>
      </c>
      <c r="CR134">
        <v>4671</v>
      </c>
      <c r="CS134">
        <v>0</v>
      </c>
      <c r="CT134">
        <v>0</v>
      </c>
      <c r="CU134">
        <v>0</v>
      </c>
      <c r="CV134">
        <v>3209</v>
      </c>
      <c r="CW134">
        <v>1885</v>
      </c>
      <c r="CX134">
        <v>5094</v>
      </c>
      <c r="CY134">
        <v>1695</v>
      </c>
      <c r="CZ134">
        <v>819</v>
      </c>
      <c r="DA134">
        <v>2514</v>
      </c>
      <c r="DB134">
        <v>323206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58662</v>
      </c>
      <c r="DO134">
        <v>58662</v>
      </c>
      <c r="DP134">
        <v>0</v>
      </c>
      <c r="DQ134">
        <v>0</v>
      </c>
      <c r="DR134">
        <v>241358</v>
      </c>
      <c r="DS134">
        <v>0</v>
      </c>
      <c r="DT134">
        <v>14</v>
      </c>
      <c r="DU134">
        <v>241372</v>
      </c>
      <c r="DV134">
        <v>53</v>
      </c>
      <c r="DW134">
        <v>4913</v>
      </c>
      <c r="DX134">
        <v>0</v>
      </c>
      <c r="DY134">
        <v>8583</v>
      </c>
      <c r="DZ134">
        <v>0</v>
      </c>
      <c r="EA134">
        <v>0</v>
      </c>
      <c r="EB134">
        <v>254921</v>
      </c>
      <c r="EC134">
        <v>0</v>
      </c>
      <c r="ED134">
        <v>0</v>
      </c>
      <c r="EE134">
        <v>0</v>
      </c>
      <c r="EF134">
        <v>150</v>
      </c>
      <c r="EG134">
        <v>150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9473</v>
      </c>
      <c r="ET134">
        <v>9473</v>
      </c>
      <c r="EU134">
        <v>0</v>
      </c>
      <c r="EV134">
        <v>323206</v>
      </c>
    </row>
    <row r="135" spans="1:152">
      <c r="A135">
        <v>71044</v>
      </c>
      <c r="B135">
        <v>200912</v>
      </c>
      <c r="C135">
        <v>1751832</v>
      </c>
      <c r="D135">
        <v>0</v>
      </c>
      <c r="E135">
        <v>1751832</v>
      </c>
      <c r="F135">
        <v>-10823</v>
      </c>
      <c r="G135">
        <v>8337</v>
      </c>
      <c r="H135">
        <v>13702</v>
      </c>
      <c r="I135">
        <v>595657</v>
      </c>
      <c r="J135">
        <v>279622</v>
      </c>
      <c r="K135">
        <v>-582</v>
      </c>
      <c r="L135">
        <v>-28027</v>
      </c>
      <c r="M135">
        <v>857886</v>
      </c>
      <c r="N135">
        <v>-127499</v>
      </c>
      <c r="O135">
        <v>730387</v>
      </c>
      <c r="P135">
        <v>-481182</v>
      </c>
      <c r="Q135">
        <v>0</v>
      </c>
      <c r="R135">
        <v>-600</v>
      </c>
      <c r="S135">
        <v>0</v>
      </c>
      <c r="T135">
        <v>-481782</v>
      </c>
      <c r="U135">
        <v>-1441265</v>
      </c>
      <c r="V135">
        <v>0</v>
      </c>
      <c r="W135">
        <v>-1441265</v>
      </c>
      <c r="X135">
        <v>0</v>
      </c>
      <c r="Y135">
        <v>-14400</v>
      </c>
      <c r="Z135">
        <v>91600</v>
      </c>
      <c r="AA135">
        <v>77200</v>
      </c>
      <c r="AB135">
        <v>0</v>
      </c>
      <c r="AC135">
        <v>0</v>
      </c>
      <c r="AD135">
        <v>-36050</v>
      </c>
      <c r="AE135">
        <v>0</v>
      </c>
      <c r="AF135">
        <v>0</v>
      </c>
      <c r="AG135">
        <v>-36050</v>
      </c>
      <c r="AH135">
        <v>-71122</v>
      </c>
      <c r="AI135">
        <v>529200</v>
      </c>
      <c r="AJ135">
        <v>0</v>
      </c>
      <c r="AK135">
        <v>83538</v>
      </c>
      <c r="AL135">
        <v>208</v>
      </c>
      <c r="AM135">
        <v>-147</v>
      </c>
      <c r="AN135">
        <v>0</v>
      </c>
      <c r="AO135">
        <v>612799</v>
      </c>
      <c r="AP135">
        <v>-12415</v>
      </c>
      <c r="AQ135">
        <v>600384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385818</v>
      </c>
      <c r="BP135">
        <v>202567</v>
      </c>
      <c r="BQ135">
        <v>0</v>
      </c>
      <c r="BR135">
        <v>140084</v>
      </c>
      <c r="BS135">
        <v>16720</v>
      </c>
      <c r="BT135">
        <v>359371</v>
      </c>
      <c r="BU135">
        <v>3532093</v>
      </c>
      <c r="BV135">
        <v>1548061</v>
      </c>
      <c r="BW135">
        <v>11530760</v>
      </c>
      <c r="BX135">
        <v>1213002</v>
      </c>
      <c r="BY135">
        <v>452</v>
      </c>
      <c r="BZ135">
        <v>64356</v>
      </c>
      <c r="CA135">
        <v>0</v>
      </c>
      <c r="CB135">
        <v>0</v>
      </c>
      <c r="CC135">
        <v>17888724</v>
      </c>
      <c r="CD135">
        <v>0</v>
      </c>
      <c r="CE135">
        <v>18633913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12464</v>
      </c>
      <c r="CL135">
        <v>0</v>
      </c>
      <c r="CM135">
        <v>12464</v>
      </c>
      <c r="CN135">
        <v>0</v>
      </c>
      <c r="CO135">
        <v>281510</v>
      </c>
      <c r="CP135">
        <v>195495</v>
      </c>
      <c r="CQ135">
        <v>61304</v>
      </c>
      <c r="CR135">
        <v>550773</v>
      </c>
      <c r="CS135">
        <v>0</v>
      </c>
      <c r="CT135">
        <v>27371</v>
      </c>
      <c r="CU135">
        <v>0</v>
      </c>
      <c r="CV135">
        <v>322682</v>
      </c>
      <c r="CW135">
        <v>0</v>
      </c>
      <c r="CX135">
        <v>350053</v>
      </c>
      <c r="CY135">
        <v>200501</v>
      </c>
      <c r="CZ135">
        <v>398226</v>
      </c>
      <c r="DA135">
        <v>598727</v>
      </c>
      <c r="DB135">
        <v>20133466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2134189</v>
      </c>
      <c r="DO135">
        <v>2134189</v>
      </c>
      <c r="DP135">
        <v>0</v>
      </c>
      <c r="DQ135">
        <v>0</v>
      </c>
      <c r="DR135">
        <v>475900</v>
      </c>
      <c r="DS135">
        <v>10861000</v>
      </c>
      <c r="DT135">
        <v>6175700</v>
      </c>
      <c r="DU135">
        <v>17512600</v>
      </c>
      <c r="DV135">
        <v>5800</v>
      </c>
      <c r="DW135">
        <v>14400</v>
      </c>
      <c r="DX135">
        <v>0</v>
      </c>
      <c r="DY135">
        <v>182800</v>
      </c>
      <c r="DZ135">
        <v>0</v>
      </c>
      <c r="EA135">
        <v>0</v>
      </c>
      <c r="EB135">
        <v>17715600</v>
      </c>
      <c r="EC135">
        <v>0</v>
      </c>
      <c r="ED135">
        <v>0</v>
      </c>
      <c r="EE135">
        <v>0</v>
      </c>
      <c r="EF135">
        <v>3018</v>
      </c>
      <c r="EG135">
        <v>3018</v>
      </c>
      <c r="EH135">
        <v>0</v>
      </c>
      <c r="EI135">
        <v>98451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39955</v>
      </c>
      <c r="ET135">
        <v>138406</v>
      </c>
      <c r="EU135">
        <v>142253</v>
      </c>
      <c r="EV135">
        <v>20133466</v>
      </c>
    </row>
    <row r="136" spans="1:152">
      <c r="A136">
        <v>71046</v>
      </c>
      <c r="B136">
        <v>200912</v>
      </c>
      <c r="C136">
        <v>2214279</v>
      </c>
      <c r="D136">
        <v>0</v>
      </c>
      <c r="E136">
        <v>2214279</v>
      </c>
      <c r="F136">
        <v>-65996</v>
      </c>
      <c r="G136">
        <v>-25515</v>
      </c>
      <c r="H136">
        <v>17207</v>
      </c>
      <c r="I136">
        <v>585899</v>
      </c>
      <c r="J136">
        <v>1941182</v>
      </c>
      <c r="K136">
        <v>-3750</v>
      </c>
      <c r="L136">
        <v>-35576</v>
      </c>
      <c r="M136">
        <v>2413451</v>
      </c>
      <c r="N136">
        <v>-357583</v>
      </c>
      <c r="O136">
        <v>2055868</v>
      </c>
      <c r="P136">
        <v>-602130</v>
      </c>
      <c r="Q136">
        <v>0</v>
      </c>
      <c r="R136">
        <v>1100</v>
      </c>
      <c r="S136">
        <v>0</v>
      </c>
      <c r="T136">
        <v>-601030</v>
      </c>
      <c r="U136">
        <v>-748490</v>
      </c>
      <c r="V136">
        <v>0</v>
      </c>
      <c r="W136">
        <v>-748490</v>
      </c>
      <c r="X136">
        <v>0</v>
      </c>
      <c r="Y136">
        <v>0</v>
      </c>
      <c r="Z136">
        <v>0</v>
      </c>
      <c r="AA136">
        <v>0</v>
      </c>
      <c r="AB136">
        <v>-2568567</v>
      </c>
      <c r="AC136">
        <v>0</v>
      </c>
      <c r="AD136">
        <v>-49466</v>
      </c>
      <c r="AE136">
        <v>700</v>
      </c>
      <c r="AF136">
        <v>0</v>
      </c>
      <c r="AG136">
        <v>-48766</v>
      </c>
      <c r="AH136">
        <v>-196850</v>
      </c>
      <c r="AI136">
        <v>106444</v>
      </c>
      <c r="AJ136">
        <v>0</v>
      </c>
      <c r="AK136">
        <v>231089</v>
      </c>
      <c r="AL136">
        <v>0</v>
      </c>
      <c r="AM136">
        <v>0</v>
      </c>
      <c r="AN136">
        <v>0</v>
      </c>
      <c r="AO136">
        <v>337533</v>
      </c>
      <c r="AP136">
        <v>-34239</v>
      </c>
      <c r="AQ136">
        <v>303294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1361</v>
      </c>
      <c r="BM136">
        <v>0</v>
      </c>
      <c r="BN136">
        <v>1361</v>
      </c>
      <c r="BO136">
        <v>286445</v>
      </c>
      <c r="BP136">
        <v>810433</v>
      </c>
      <c r="BQ136">
        <v>0</v>
      </c>
      <c r="BR136">
        <v>236066</v>
      </c>
      <c r="BS136">
        <v>0</v>
      </c>
      <c r="BT136">
        <v>1046499</v>
      </c>
      <c r="BU136">
        <v>1199679</v>
      </c>
      <c r="BV136">
        <v>5612169</v>
      </c>
      <c r="BW136">
        <v>10965728</v>
      </c>
      <c r="BX136">
        <v>0</v>
      </c>
      <c r="BY136">
        <v>0</v>
      </c>
      <c r="BZ136">
        <v>0</v>
      </c>
      <c r="CA136">
        <v>833221</v>
      </c>
      <c r="CB136">
        <v>0</v>
      </c>
      <c r="CC136">
        <v>18610797</v>
      </c>
      <c r="CD136">
        <v>0</v>
      </c>
      <c r="CE136">
        <v>19943741</v>
      </c>
      <c r="CF136">
        <v>10467426</v>
      </c>
      <c r="CG136">
        <v>0</v>
      </c>
      <c r="CH136">
        <v>0</v>
      </c>
      <c r="CI136">
        <v>0</v>
      </c>
      <c r="CJ136">
        <v>0</v>
      </c>
      <c r="CK136">
        <v>9507</v>
      </c>
      <c r="CL136">
        <v>0</v>
      </c>
      <c r="CM136">
        <v>9507</v>
      </c>
      <c r="CN136">
        <v>0</v>
      </c>
      <c r="CO136">
        <v>21</v>
      </c>
      <c r="CP136">
        <v>0</v>
      </c>
      <c r="CQ136">
        <v>2472</v>
      </c>
      <c r="CR136">
        <v>12000</v>
      </c>
      <c r="CS136">
        <v>0</v>
      </c>
      <c r="CT136">
        <v>0</v>
      </c>
      <c r="CU136">
        <v>517254</v>
      </c>
      <c r="CV136">
        <v>4098</v>
      </c>
      <c r="CW136">
        <v>0</v>
      </c>
      <c r="CX136">
        <v>521352</v>
      </c>
      <c r="CY136">
        <v>108359</v>
      </c>
      <c r="CZ136">
        <v>76011</v>
      </c>
      <c r="DA136">
        <v>184370</v>
      </c>
      <c r="DB136">
        <v>31130250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118986</v>
      </c>
      <c r="DK136">
        <v>0</v>
      </c>
      <c r="DL136">
        <v>0</v>
      </c>
      <c r="DM136">
        <v>118986</v>
      </c>
      <c r="DN136">
        <v>2821077</v>
      </c>
      <c r="DO136">
        <v>2940063</v>
      </c>
      <c r="DP136">
        <v>0</v>
      </c>
      <c r="DQ136">
        <v>0</v>
      </c>
      <c r="DR136">
        <v>16196462</v>
      </c>
      <c r="DS136">
        <v>701707</v>
      </c>
      <c r="DT136">
        <v>624889</v>
      </c>
      <c r="DU136">
        <v>17523058</v>
      </c>
      <c r="DV136">
        <v>2700</v>
      </c>
      <c r="DW136">
        <v>0</v>
      </c>
      <c r="DX136">
        <v>0</v>
      </c>
      <c r="DY136">
        <v>0</v>
      </c>
      <c r="DZ136">
        <v>10467426</v>
      </c>
      <c r="EA136">
        <v>0</v>
      </c>
      <c r="EB136">
        <v>27993184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17319</v>
      </c>
      <c r="EJ136">
        <v>0</v>
      </c>
      <c r="EK136">
        <v>0</v>
      </c>
      <c r="EL136">
        <v>0</v>
      </c>
      <c r="EM136">
        <v>0</v>
      </c>
      <c r="EN136">
        <v>94695</v>
      </c>
      <c r="EO136">
        <v>14910</v>
      </c>
      <c r="EP136">
        <v>0</v>
      </c>
      <c r="EQ136">
        <v>1024</v>
      </c>
      <c r="ER136">
        <v>0</v>
      </c>
      <c r="ES136">
        <v>68261</v>
      </c>
      <c r="ET136">
        <v>196209</v>
      </c>
      <c r="EU136">
        <v>794</v>
      </c>
      <c r="EV136">
        <v>31130250</v>
      </c>
    </row>
    <row r="137" spans="1:152">
      <c r="A137">
        <v>71047</v>
      </c>
      <c r="B137">
        <v>200912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557</v>
      </c>
      <c r="I137">
        <v>9030</v>
      </c>
      <c r="J137">
        <v>10995</v>
      </c>
      <c r="K137">
        <v>-832</v>
      </c>
      <c r="L137">
        <v>-703</v>
      </c>
      <c r="M137">
        <v>19047</v>
      </c>
      <c r="N137">
        <v>-2126</v>
      </c>
      <c r="O137">
        <v>16921</v>
      </c>
      <c r="P137">
        <v>-17271</v>
      </c>
      <c r="Q137">
        <v>0</v>
      </c>
      <c r="R137">
        <v>-124</v>
      </c>
      <c r="S137">
        <v>0</v>
      </c>
      <c r="T137">
        <v>-17395</v>
      </c>
      <c r="U137">
        <v>8146</v>
      </c>
      <c r="V137">
        <v>0</v>
      </c>
      <c r="W137">
        <v>8146</v>
      </c>
      <c r="X137">
        <v>-775</v>
      </c>
      <c r="Y137">
        <v>-1048</v>
      </c>
      <c r="Z137">
        <v>-172</v>
      </c>
      <c r="AA137">
        <v>-1995</v>
      </c>
      <c r="AB137">
        <v>0</v>
      </c>
      <c r="AC137">
        <v>0</v>
      </c>
      <c r="AD137">
        <v>-478</v>
      </c>
      <c r="AE137">
        <v>0</v>
      </c>
      <c r="AF137">
        <v>0</v>
      </c>
      <c r="AG137">
        <v>-478</v>
      </c>
      <c r="AH137">
        <v>-4992</v>
      </c>
      <c r="AI137">
        <v>207</v>
      </c>
      <c r="AJ137">
        <v>0</v>
      </c>
      <c r="AK137">
        <v>4992</v>
      </c>
      <c r="AL137">
        <v>0</v>
      </c>
      <c r="AM137">
        <v>0</v>
      </c>
      <c r="AN137">
        <v>0</v>
      </c>
      <c r="AO137">
        <v>5199</v>
      </c>
      <c r="AP137">
        <v>-755</v>
      </c>
      <c r="AQ137">
        <v>4444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11720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51466</v>
      </c>
      <c r="BV137">
        <v>62459</v>
      </c>
      <c r="BW137">
        <v>150767</v>
      </c>
      <c r="BX137">
        <v>0</v>
      </c>
      <c r="BY137">
        <v>25</v>
      </c>
      <c r="BZ137">
        <v>0</v>
      </c>
      <c r="CA137">
        <v>0</v>
      </c>
      <c r="CB137">
        <v>5840</v>
      </c>
      <c r="CC137">
        <v>270557</v>
      </c>
      <c r="CD137">
        <v>0</v>
      </c>
      <c r="CE137">
        <v>282277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7126</v>
      </c>
      <c r="CR137">
        <v>7126</v>
      </c>
      <c r="CS137">
        <v>0</v>
      </c>
      <c r="CT137">
        <v>0</v>
      </c>
      <c r="CU137">
        <v>0</v>
      </c>
      <c r="CV137">
        <v>1239</v>
      </c>
      <c r="CW137">
        <v>0</v>
      </c>
      <c r="CX137">
        <v>1239</v>
      </c>
      <c r="CY137">
        <v>3967</v>
      </c>
      <c r="CZ137">
        <v>1338</v>
      </c>
      <c r="DA137">
        <v>5305</v>
      </c>
      <c r="DB137">
        <v>295947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48606</v>
      </c>
      <c r="DO137">
        <v>48606</v>
      </c>
      <c r="DP137">
        <v>0</v>
      </c>
      <c r="DQ137">
        <v>0</v>
      </c>
      <c r="DR137">
        <v>234831</v>
      </c>
      <c r="DS137">
        <v>0</v>
      </c>
      <c r="DT137">
        <v>1</v>
      </c>
      <c r="DU137">
        <v>234832</v>
      </c>
      <c r="DV137">
        <v>129</v>
      </c>
      <c r="DW137">
        <v>1062</v>
      </c>
      <c r="DX137">
        <v>0</v>
      </c>
      <c r="DY137">
        <v>7651</v>
      </c>
      <c r="DZ137">
        <v>0</v>
      </c>
      <c r="EA137">
        <v>0</v>
      </c>
      <c r="EB137">
        <v>243674</v>
      </c>
      <c r="EC137">
        <v>0</v>
      </c>
      <c r="ED137">
        <v>0</v>
      </c>
      <c r="EE137">
        <v>0</v>
      </c>
      <c r="EF137">
        <v>150</v>
      </c>
      <c r="EG137">
        <v>150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3517</v>
      </c>
      <c r="ET137">
        <v>3517</v>
      </c>
      <c r="EU137">
        <v>0</v>
      </c>
      <c r="EV137">
        <v>295947</v>
      </c>
    </row>
    <row r="138" spans="1:152">
      <c r="A138">
        <v>71071</v>
      </c>
      <c r="B138">
        <v>200912</v>
      </c>
      <c r="C138">
        <v>1635345</v>
      </c>
      <c r="D138">
        <v>-2001</v>
      </c>
      <c r="E138">
        <v>1633344</v>
      </c>
      <c r="F138">
        <v>4102106</v>
      </c>
      <c r="G138">
        <v>45762</v>
      </c>
      <c r="H138">
        <v>30337</v>
      </c>
      <c r="I138">
        <v>123108</v>
      </c>
      <c r="J138">
        <v>182244</v>
      </c>
      <c r="K138">
        <v>-442</v>
      </c>
      <c r="L138">
        <v>-22198</v>
      </c>
      <c r="M138">
        <v>4460917</v>
      </c>
      <c r="N138">
        <v>-608178</v>
      </c>
      <c r="O138">
        <v>3852739</v>
      </c>
      <c r="P138">
        <v>-1371129</v>
      </c>
      <c r="Q138">
        <v>340</v>
      </c>
      <c r="R138">
        <v>13453</v>
      </c>
      <c r="S138">
        <v>0</v>
      </c>
      <c r="T138">
        <v>-1357336</v>
      </c>
      <c r="U138">
        <v>-2716191</v>
      </c>
      <c r="V138">
        <v>0</v>
      </c>
      <c r="W138">
        <v>-2716191</v>
      </c>
      <c r="X138">
        <v>0</v>
      </c>
      <c r="Y138">
        <v>-475284</v>
      </c>
      <c r="Z138">
        <v>-18</v>
      </c>
      <c r="AA138">
        <v>-475302</v>
      </c>
      <c r="AB138">
        <v>0</v>
      </c>
      <c r="AC138">
        <v>0</v>
      </c>
      <c r="AD138">
        <v>-32512</v>
      </c>
      <c r="AE138">
        <v>10716</v>
      </c>
      <c r="AF138">
        <v>0</v>
      </c>
      <c r="AG138">
        <v>-21796</v>
      </c>
      <c r="AH138">
        <v>-570199</v>
      </c>
      <c r="AI138">
        <v>345259</v>
      </c>
      <c r="AJ138">
        <v>0</v>
      </c>
      <c r="AK138">
        <v>722843</v>
      </c>
      <c r="AL138">
        <v>975</v>
      </c>
      <c r="AM138">
        <v>-894</v>
      </c>
      <c r="AN138">
        <v>0</v>
      </c>
      <c r="AO138">
        <v>1068183</v>
      </c>
      <c r="AP138">
        <v>-152644</v>
      </c>
      <c r="AQ138">
        <v>915539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7388</v>
      </c>
      <c r="BL138">
        <v>320</v>
      </c>
      <c r="BM138">
        <v>39814</v>
      </c>
      <c r="BN138">
        <v>40134</v>
      </c>
      <c r="BO138">
        <v>869686</v>
      </c>
      <c r="BP138">
        <v>27196967</v>
      </c>
      <c r="BQ138">
        <v>995000</v>
      </c>
      <c r="BR138">
        <v>1016338</v>
      </c>
      <c r="BS138">
        <v>0</v>
      </c>
      <c r="BT138">
        <v>29208305</v>
      </c>
      <c r="BU138">
        <v>2745122</v>
      </c>
      <c r="BV138">
        <v>6067918</v>
      </c>
      <c r="BW138">
        <v>7251060</v>
      </c>
      <c r="BX138">
        <v>0</v>
      </c>
      <c r="BY138">
        <v>18859</v>
      </c>
      <c r="BZ138">
        <v>0</v>
      </c>
      <c r="CA138">
        <v>0</v>
      </c>
      <c r="CB138">
        <v>2219298</v>
      </c>
      <c r="CC138">
        <v>18302257</v>
      </c>
      <c r="CD138">
        <v>0</v>
      </c>
      <c r="CE138">
        <v>48380248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10772</v>
      </c>
      <c r="CL138">
        <v>0</v>
      </c>
      <c r="CM138">
        <v>10772</v>
      </c>
      <c r="CN138">
        <v>50</v>
      </c>
      <c r="CO138">
        <v>293836</v>
      </c>
      <c r="CP138">
        <v>0</v>
      </c>
      <c r="CQ138">
        <v>27541</v>
      </c>
      <c r="CR138">
        <v>332199</v>
      </c>
      <c r="CS138">
        <v>0</v>
      </c>
      <c r="CT138">
        <v>8482</v>
      </c>
      <c r="CU138">
        <v>579</v>
      </c>
      <c r="CV138">
        <v>989163</v>
      </c>
      <c r="CW138">
        <v>0</v>
      </c>
      <c r="CX138">
        <v>998224</v>
      </c>
      <c r="CY138">
        <v>54071</v>
      </c>
      <c r="CZ138">
        <v>67721</v>
      </c>
      <c r="DA138">
        <v>121792</v>
      </c>
      <c r="DB138">
        <v>49879985</v>
      </c>
      <c r="DC138">
        <v>0</v>
      </c>
      <c r="DD138">
        <v>0</v>
      </c>
      <c r="DE138">
        <v>3251</v>
      </c>
      <c r="DF138">
        <v>0</v>
      </c>
      <c r="DG138">
        <v>0</v>
      </c>
      <c r="DH138">
        <v>0</v>
      </c>
      <c r="DI138">
        <v>3251</v>
      </c>
      <c r="DJ138">
        <v>1874238</v>
      </c>
      <c r="DK138">
        <v>4873900</v>
      </c>
      <c r="DL138">
        <v>0</v>
      </c>
      <c r="DM138">
        <v>6748138</v>
      </c>
      <c r="DN138">
        <v>0</v>
      </c>
      <c r="DO138">
        <v>6751389</v>
      </c>
      <c r="DP138">
        <v>0</v>
      </c>
      <c r="DQ138">
        <v>0</v>
      </c>
      <c r="DR138">
        <v>31602966</v>
      </c>
      <c r="DS138">
        <v>6871673</v>
      </c>
      <c r="DT138">
        <v>3999677</v>
      </c>
      <c r="DU138">
        <v>42474316</v>
      </c>
      <c r="DV138">
        <v>3198</v>
      </c>
      <c r="DW138">
        <v>539076</v>
      </c>
      <c r="DX138">
        <v>0</v>
      </c>
      <c r="DY138">
        <v>2472</v>
      </c>
      <c r="DZ138">
        <v>0</v>
      </c>
      <c r="EA138">
        <v>0</v>
      </c>
      <c r="EB138">
        <v>43019062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102070</v>
      </c>
      <c r="ET138">
        <v>102070</v>
      </c>
      <c r="EU138">
        <v>7464</v>
      </c>
      <c r="EV138">
        <v>49879985</v>
      </c>
    </row>
    <row r="139" spans="1:152">
      <c r="A139">
        <v>71084</v>
      </c>
      <c r="B139">
        <v>200912</v>
      </c>
      <c r="C139">
        <v>59203</v>
      </c>
      <c r="D139">
        <v>-330</v>
      </c>
      <c r="E139">
        <v>58873</v>
      </c>
      <c r="F139">
        <v>0</v>
      </c>
      <c r="G139">
        <v>0</v>
      </c>
      <c r="H139">
        <v>0</v>
      </c>
      <c r="I139">
        <v>14903</v>
      </c>
      <c r="J139">
        <v>62029</v>
      </c>
      <c r="K139">
        <v>0</v>
      </c>
      <c r="L139">
        <v>-3276</v>
      </c>
      <c r="M139">
        <v>73656</v>
      </c>
      <c r="N139">
        <v>-10667</v>
      </c>
      <c r="O139">
        <v>62989</v>
      </c>
      <c r="P139">
        <v>-21816</v>
      </c>
      <c r="Q139">
        <v>0</v>
      </c>
      <c r="R139">
        <v>0</v>
      </c>
      <c r="S139">
        <v>0</v>
      </c>
      <c r="T139">
        <v>-21816</v>
      </c>
      <c r="U139">
        <v>-80596</v>
      </c>
      <c r="V139">
        <v>0</v>
      </c>
      <c r="W139">
        <v>-80596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-2315</v>
      </c>
      <c r="AE139">
        <v>0</v>
      </c>
      <c r="AF139">
        <v>0</v>
      </c>
      <c r="AG139">
        <v>-2315</v>
      </c>
      <c r="AH139">
        <v>-5236</v>
      </c>
      <c r="AI139">
        <v>11899</v>
      </c>
      <c r="AJ139">
        <v>0</v>
      </c>
      <c r="AK139">
        <v>6146</v>
      </c>
      <c r="AL139">
        <v>0</v>
      </c>
      <c r="AM139">
        <v>0</v>
      </c>
      <c r="AN139">
        <v>0</v>
      </c>
      <c r="AO139">
        <v>18045</v>
      </c>
      <c r="AP139">
        <v>-910</v>
      </c>
      <c r="AQ139">
        <v>17135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6096</v>
      </c>
      <c r="BV139">
        <v>835206</v>
      </c>
      <c r="BW139">
        <v>0</v>
      </c>
      <c r="BX139">
        <v>0</v>
      </c>
      <c r="BY139">
        <v>0</v>
      </c>
      <c r="BZ139">
        <v>0</v>
      </c>
      <c r="CA139">
        <v>24432</v>
      </c>
      <c r="CB139">
        <v>0</v>
      </c>
      <c r="CC139">
        <v>865734</v>
      </c>
      <c r="CD139">
        <v>0</v>
      </c>
      <c r="CE139">
        <v>865734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4843</v>
      </c>
      <c r="CL139">
        <v>0</v>
      </c>
      <c r="CM139">
        <v>4843</v>
      </c>
      <c r="CN139">
        <v>0</v>
      </c>
      <c r="CO139">
        <v>0</v>
      </c>
      <c r="CP139">
        <v>0</v>
      </c>
      <c r="CQ139">
        <v>0</v>
      </c>
      <c r="CR139">
        <v>4843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1875</v>
      </c>
      <c r="DA139">
        <v>1875</v>
      </c>
      <c r="DB139">
        <v>872452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31429</v>
      </c>
      <c r="DK139">
        <v>0</v>
      </c>
      <c r="DL139">
        <v>0</v>
      </c>
      <c r="DM139">
        <v>31429</v>
      </c>
      <c r="DN139">
        <v>51437</v>
      </c>
      <c r="DO139">
        <v>82866</v>
      </c>
      <c r="DP139">
        <v>0</v>
      </c>
      <c r="DQ139">
        <v>0</v>
      </c>
      <c r="DR139">
        <v>330658</v>
      </c>
      <c r="DS139">
        <v>294695</v>
      </c>
      <c r="DT139">
        <v>161277</v>
      </c>
      <c r="DU139">
        <v>786630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786630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1020</v>
      </c>
      <c r="ER139">
        <v>0</v>
      </c>
      <c r="ES139">
        <v>1936</v>
      </c>
      <c r="ET139">
        <v>2956</v>
      </c>
      <c r="EU139">
        <v>0</v>
      </c>
      <c r="EV139">
        <v>872452</v>
      </c>
    </row>
    <row r="140" spans="1:152">
      <c r="A140">
        <v>71097</v>
      </c>
      <c r="B140">
        <v>200912</v>
      </c>
      <c r="C140">
        <v>130529</v>
      </c>
      <c r="D140">
        <v>0</v>
      </c>
      <c r="E140">
        <v>130529</v>
      </c>
      <c r="F140">
        <v>-8853</v>
      </c>
      <c r="G140">
        <v>0</v>
      </c>
      <c r="H140">
        <v>1154</v>
      </c>
      <c r="I140">
        <v>19978</v>
      </c>
      <c r="J140">
        <v>113366</v>
      </c>
      <c r="K140">
        <v>0</v>
      </c>
      <c r="L140">
        <v>-1416</v>
      </c>
      <c r="M140">
        <v>124229</v>
      </c>
      <c r="N140">
        <v>0</v>
      </c>
      <c r="O140">
        <v>124229</v>
      </c>
      <c r="P140">
        <v>-11619</v>
      </c>
      <c r="Q140">
        <v>0</v>
      </c>
      <c r="R140">
        <v>0</v>
      </c>
      <c r="S140">
        <v>0</v>
      </c>
      <c r="T140">
        <v>-11619</v>
      </c>
      <c r="U140">
        <v>-226713</v>
      </c>
      <c r="V140">
        <v>0</v>
      </c>
      <c r="W140">
        <v>-226713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-8143</v>
      </c>
      <c r="AE140">
        <v>0</v>
      </c>
      <c r="AF140">
        <v>0</v>
      </c>
      <c r="AG140">
        <v>-8143</v>
      </c>
      <c r="AH140">
        <v>-733</v>
      </c>
      <c r="AI140">
        <v>7550</v>
      </c>
      <c r="AJ140">
        <v>0</v>
      </c>
      <c r="AK140">
        <v>733</v>
      </c>
      <c r="AL140">
        <v>0</v>
      </c>
      <c r="AM140">
        <v>-7550</v>
      </c>
      <c r="AN140">
        <v>0</v>
      </c>
      <c r="AO140">
        <v>733</v>
      </c>
      <c r="AP140">
        <v>0</v>
      </c>
      <c r="AQ140">
        <v>733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13426</v>
      </c>
      <c r="BP140">
        <v>0</v>
      </c>
      <c r="BQ140">
        <v>21955</v>
      </c>
      <c r="BR140">
        <v>0</v>
      </c>
      <c r="BS140">
        <v>0</v>
      </c>
      <c r="BT140">
        <v>21955</v>
      </c>
      <c r="BU140">
        <v>4919</v>
      </c>
      <c r="BV140">
        <v>512652</v>
      </c>
      <c r="BW140">
        <v>381228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898799</v>
      </c>
      <c r="CD140">
        <v>0</v>
      </c>
      <c r="CE140">
        <v>934180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916</v>
      </c>
      <c r="CP140">
        <v>0</v>
      </c>
      <c r="CQ140">
        <v>0</v>
      </c>
      <c r="CR140">
        <v>916</v>
      </c>
      <c r="CS140">
        <v>0</v>
      </c>
      <c r="CT140">
        <v>0</v>
      </c>
      <c r="CU140">
        <v>0</v>
      </c>
      <c r="CV140">
        <v>26084</v>
      </c>
      <c r="CW140">
        <v>0</v>
      </c>
      <c r="CX140">
        <v>26084</v>
      </c>
      <c r="CY140">
        <v>6832</v>
      </c>
      <c r="CZ140">
        <v>488</v>
      </c>
      <c r="DA140">
        <v>7320</v>
      </c>
      <c r="DB140">
        <v>968500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5279</v>
      </c>
      <c r="DK140">
        <v>0</v>
      </c>
      <c r="DL140">
        <v>0</v>
      </c>
      <c r="DM140">
        <v>5279</v>
      </c>
      <c r="DN140">
        <v>62</v>
      </c>
      <c r="DO140">
        <v>5341</v>
      </c>
      <c r="DP140">
        <v>0</v>
      </c>
      <c r="DQ140">
        <v>46284</v>
      </c>
      <c r="DR140">
        <v>-443986</v>
      </c>
      <c r="DS140">
        <v>944727</v>
      </c>
      <c r="DT140">
        <v>408012</v>
      </c>
      <c r="DU140">
        <v>908753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908753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2268</v>
      </c>
      <c r="EO140">
        <v>0</v>
      </c>
      <c r="EP140">
        <v>0</v>
      </c>
      <c r="EQ140">
        <v>0</v>
      </c>
      <c r="ER140">
        <v>0</v>
      </c>
      <c r="ES140">
        <v>5854</v>
      </c>
      <c r="ET140">
        <v>8122</v>
      </c>
      <c r="EU140">
        <v>0</v>
      </c>
      <c r="EV140">
        <v>968500</v>
      </c>
    </row>
    <row r="141" spans="1:152">
      <c r="A141">
        <v>70061</v>
      </c>
      <c r="B141">
        <v>201012</v>
      </c>
      <c r="C141">
        <v>732131</v>
      </c>
      <c r="D141">
        <v>-322</v>
      </c>
      <c r="E141">
        <v>731809</v>
      </c>
      <c r="F141">
        <v>-24942</v>
      </c>
      <c r="G141">
        <v>0</v>
      </c>
      <c r="H141">
        <v>0</v>
      </c>
      <c r="I141">
        <v>390499</v>
      </c>
      <c r="J141">
        <v>1270638</v>
      </c>
      <c r="K141">
        <v>-181</v>
      </c>
      <c r="L141">
        <v>-16896</v>
      </c>
      <c r="M141">
        <v>1619118</v>
      </c>
      <c r="N141">
        <v>-230524</v>
      </c>
      <c r="O141">
        <v>1388594</v>
      </c>
      <c r="P141">
        <v>-374752</v>
      </c>
      <c r="Q141">
        <v>0</v>
      </c>
      <c r="R141">
        <v>0</v>
      </c>
      <c r="S141">
        <v>0</v>
      </c>
      <c r="T141">
        <v>-374752</v>
      </c>
      <c r="U141">
        <v>-1297277</v>
      </c>
      <c r="V141">
        <v>0</v>
      </c>
      <c r="W141">
        <v>-1297277</v>
      </c>
      <c r="X141">
        <v>0</v>
      </c>
      <c r="Y141">
        <v>-346094</v>
      </c>
      <c r="Z141">
        <v>0</v>
      </c>
      <c r="AA141">
        <v>-346094</v>
      </c>
      <c r="AB141">
        <v>0</v>
      </c>
      <c r="AC141">
        <v>0</v>
      </c>
      <c r="AD141">
        <v>-20278</v>
      </c>
      <c r="AE141">
        <v>0</v>
      </c>
      <c r="AF141">
        <v>0</v>
      </c>
      <c r="AG141">
        <v>-20278</v>
      </c>
      <c r="AH141">
        <v>-147086</v>
      </c>
      <c r="AI141">
        <v>-65084</v>
      </c>
      <c r="AJ141">
        <v>0</v>
      </c>
      <c r="AK141">
        <v>166718</v>
      </c>
      <c r="AL141">
        <v>0</v>
      </c>
      <c r="AM141">
        <v>0</v>
      </c>
      <c r="AN141">
        <v>0</v>
      </c>
      <c r="AO141">
        <v>101634</v>
      </c>
      <c r="AP141">
        <v>-19632</v>
      </c>
      <c r="AQ141">
        <v>82002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78306</v>
      </c>
      <c r="BQ141">
        <v>0</v>
      </c>
      <c r="BR141">
        <v>0</v>
      </c>
      <c r="BS141">
        <v>0</v>
      </c>
      <c r="BT141">
        <v>78306</v>
      </c>
      <c r="BU141">
        <v>3187631</v>
      </c>
      <c r="BV141">
        <v>9250264</v>
      </c>
      <c r="BW141">
        <v>818243</v>
      </c>
      <c r="BX141">
        <v>0</v>
      </c>
      <c r="BY141">
        <v>0</v>
      </c>
      <c r="BZ141">
        <v>0</v>
      </c>
      <c r="CA141">
        <v>1149511</v>
      </c>
      <c r="CB141">
        <v>440772</v>
      </c>
      <c r="CC141">
        <v>14846421</v>
      </c>
      <c r="CD141">
        <v>0</v>
      </c>
      <c r="CE141">
        <v>14924727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8</v>
      </c>
      <c r="CW141">
        <v>0</v>
      </c>
      <c r="CX141">
        <v>8</v>
      </c>
      <c r="CY141">
        <v>26543</v>
      </c>
      <c r="CZ141">
        <v>26148</v>
      </c>
      <c r="DA141">
        <v>52691</v>
      </c>
      <c r="DB141">
        <v>14977426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1363813</v>
      </c>
      <c r="DO141">
        <v>1363813</v>
      </c>
      <c r="DP141">
        <v>0</v>
      </c>
      <c r="DQ141">
        <v>0</v>
      </c>
      <c r="DR141">
        <v>6459405</v>
      </c>
      <c r="DS141">
        <v>2964080</v>
      </c>
      <c r="DT141">
        <v>3593969</v>
      </c>
      <c r="DU141">
        <v>13017454</v>
      </c>
      <c r="DV141">
        <v>0</v>
      </c>
      <c r="DW141">
        <v>346094</v>
      </c>
      <c r="DX141">
        <v>0</v>
      </c>
      <c r="DY141">
        <v>0</v>
      </c>
      <c r="DZ141">
        <v>0</v>
      </c>
      <c r="EA141">
        <v>0</v>
      </c>
      <c r="EB141">
        <v>13363548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234772</v>
      </c>
      <c r="ER141">
        <v>0</v>
      </c>
      <c r="ES141">
        <v>15293</v>
      </c>
      <c r="ET141">
        <v>250065</v>
      </c>
      <c r="EU141">
        <v>0</v>
      </c>
      <c r="EV141">
        <v>14977426</v>
      </c>
    </row>
    <row r="142" spans="1:152">
      <c r="A142">
        <v>70691</v>
      </c>
      <c r="B142">
        <v>201012</v>
      </c>
      <c r="C142">
        <v>673934</v>
      </c>
      <c r="D142">
        <v>0</v>
      </c>
      <c r="E142">
        <v>673934</v>
      </c>
      <c r="F142">
        <v>44616</v>
      </c>
      <c r="G142">
        <v>17201</v>
      </c>
      <c r="H142">
        <v>29586</v>
      </c>
      <c r="I142">
        <v>715169</v>
      </c>
      <c r="J142">
        <v>1862859</v>
      </c>
      <c r="K142">
        <v>-1292</v>
      </c>
      <c r="L142">
        <v>-35870</v>
      </c>
      <c r="M142">
        <v>2632269</v>
      </c>
      <c r="N142">
        <v>-362917</v>
      </c>
      <c r="O142">
        <v>2269352</v>
      </c>
      <c r="P142">
        <v>-1120379</v>
      </c>
      <c r="Q142">
        <v>910</v>
      </c>
      <c r="R142">
        <v>-33</v>
      </c>
      <c r="S142">
        <v>0</v>
      </c>
      <c r="T142">
        <v>-1119502</v>
      </c>
      <c r="U142">
        <v>-458655</v>
      </c>
      <c r="V142">
        <v>-624</v>
      </c>
      <c r="W142">
        <v>-459279</v>
      </c>
      <c r="X142">
        <v>-260324</v>
      </c>
      <c r="Y142">
        <v>-621136</v>
      </c>
      <c r="Z142">
        <v>0</v>
      </c>
      <c r="AA142">
        <v>-881460</v>
      </c>
      <c r="AB142">
        <v>-9668</v>
      </c>
      <c r="AC142">
        <v>0</v>
      </c>
      <c r="AD142">
        <v>-19078</v>
      </c>
      <c r="AE142">
        <v>0</v>
      </c>
      <c r="AF142">
        <v>0</v>
      </c>
      <c r="AG142">
        <v>-19078</v>
      </c>
      <c r="AH142">
        <v>-454375</v>
      </c>
      <c r="AI142">
        <v>-76</v>
      </c>
      <c r="AJ142">
        <v>0</v>
      </c>
      <c r="AK142">
        <v>534559</v>
      </c>
      <c r="AL142">
        <v>0</v>
      </c>
      <c r="AM142">
        <v>0</v>
      </c>
      <c r="AN142">
        <v>0</v>
      </c>
      <c r="AO142">
        <v>534483</v>
      </c>
      <c r="AP142">
        <v>-80184</v>
      </c>
      <c r="AQ142">
        <v>454299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7222</v>
      </c>
      <c r="BM142">
        <v>22052</v>
      </c>
      <c r="BN142">
        <v>29274</v>
      </c>
      <c r="BO142">
        <v>1097931</v>
      </c>
      <c r="BP142">
        <v>521487</v>
      </c>
      <c r="BQ142">
        <v>0</v>
      </c>
      <c r="BR142">
        <v>92861</v>
      </c>
      <c r="BS142">
        <v>0</v>
      </c>
      <c r="BT142">
        <v>614348</v>
      </c>
      <c r="BU142">
        <v>1430383</v>
      </c>
      <c r="BV142">
        <v>11723243</v>
      </c>
      <c r="BW142">
        <v>13762720</v>
      </c>
      <c r="BX142">
        <v>0</v>
      </c>
      <c r="BY142">
        <v>347</v>
      </c>
      <c r="BZ142">
        <v>0</v>
      </c>
      <c r="CA142">
        <v>129211</v>
      </c>
      <c r="CB142">
        <v>0</v>
      </c>
      <c r="CC142">
        <v>27045904</v>
      </c>
      <c r="CD142">
        <v>0</v>
      </c>
      <c r="CE142">
        <v>28758183</v>
      </c>
      <c r="CF142">
        <v>202880</v>
      </c>
      <c r="CG142">
        <v>4541</v>
      </c>
      <c r="CH142">
        <v>0</v>
      </c>
      <c r="CI142">
        <v>0</v>
      </c>
      <c r="CJ142">
        <v>4541</v>
      </c>
      <c r="CK142">
        <v>27076</v>
      </c>
      <c r="CL142">
        <v>0</v>
      </c>
      <c r="CM142">
        <v>27076</v>
      </c>
      <c r="CN142">
        <v>0</v>
      </c>
      <c r="CO142">
        <v>60862</v>
      </c>
      <c r="CP142">
        <v>0</v>
      </c>
      <c r="CQ142">
        <v>2968</v>
      </c>
      <c r="CR142">
        <v>95447</v>
      </c>
      <c r="CS142">
        <v>0</v>
      </c>
      <c r="CT142">
        <v>0</v>
      </c>
      <c r="CU142">
        <v>0</v>
      </c>
      <c r="CV142">
        <v>6526</v>
      </c>
      <c r="CW142">
        <v>87250</v>
      </c>
      <c r="CX142">
        <v>93776</v>
      </c>
      <c r="CY142">
        <v>274558</v>
      </c>
      <c r="CZ142">
        <v>464</v>
      </c>
      <c r="DA142">
        <v>275022</v>
      </c>
      <c r="DB142">
        <v>29454582</v>
      </c>
      <c r="DC142">
        <v>0</v>
      </c>
      <c r="DD142">
        <v>0</v>
      </c>
      <c r="DE142">
        <v>872</v>
      </c>
      <c r="DF142">
        <v>0</v>
      </c>
      <c r="DG142">
        <v>0</v>
      </c>
      <c r="DH142">
        <v>0</v>
      </c>
      <c r="DI142">
        <v>872</v>
      </c>
      <c r="DJ142">
        <v>0</v>
      </c>
      <c r="DK142">
        <v>5390347</v>
      </c>
      <c r="DL142">
        <v>8021</v>
      </c>
      <c r="DM142">
        <v>5398368</v>
      </c>
      <c r="DN142">
        <v>454299</v>
      </c>
      <c r="DO142">
        <v>5853539</v>
      </c>
      <c r="DP142">
        <v>0</v>
      </c>
      <c r="DQ142">
        <v>0</v>
      </c>
      <c r="DR142">
        <v>15352890</v>
      </c>
      <c r="DS142">
        <v>2564058</v>
      </c>
      <c r="DT142">
        <v>2167000</v>
      </c>
      <c r="DU142">
        <v>20083948</v>
      </c>
      <c r="DV142">
        <v>33</v>
      </c>
      <c r="DW142">
        <v>2577348</v>
      </c>
      <c r="DX142">
        <v>0</v>
      </c>
      <c r="DY142">
        <v>0</v>
      </c>
      <c r="DZ142">
        <v>202880</v>
      </c>
      <c r="EA142">
        <v>5393</v>
      </c>
      <c r="EB142">
        <v>22869602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677</v>
      </c>
      <c r="EJ142">
        <v>0</v>
      </c>
      <c r="EK142">
        <v>0</v>
      </c>
      <c r="EL142">
        <v>0</v>
      </c>
      <c r="EM142">
        <v>0</v>
      </c>
      <c r="EN142">
        <v>1221</v>
      </c>
      <c r="EO142">
        <v>0</v>
      </c>
      <c r="EP142">
        <v>0</v>
      </c>
      <c r="EQ142">
        <v>0</v>
      </c>
      <c r="ER142">
        <v>0</v>
      </c>
      <c r="ES142">
        <v>729543</v>
      </c>
      <c r="ET142">
        <v>731441</v>
      </c>
      <c r="EU142">
        <v>0</v>
      </c>
      <c r="EV142">
        <v>29454582</v>
      </c>
    </row>
    <row r="143" spans="1:152">
      <c r="A143">
        <v>70727</v>
      </c>
      <c r="B143">
        <v>201012</v>
      </c>
      <c r="C143">
        <v>614620</v>
      </c>
      <c r="D143">
        <v>-1080</v>
      </c>
      <c r="E143">
        <v>613540</v>
      </c>
      <c r="F143">
        <v>16348</v>
      </c>
      <c r="G143">
        <v>0</v>
      </c>
      <c r="H143">
        <v>8684</v>
      </c>
      <c r="I143">
        <v>484750</v>
      </c>
      <c r="J143">
        <v>1137777</v>
      </c>
      <c r="K143">
        <v>-83</v>
      </c>
      <c r="L143">
        <v>-22411</v>
      </c>
      <c r="M143">
        <v>1625065</v>
      </c>
      <c r="N143">
        <v>-239143</v>
      </c>
      <c r="O143">
        <v>1385922</v>
      </c>
      <c r="P143">
        <v>-293795</v>
      </c>
      <c r="Q143">
        <v>0</v>
      </c>
      <c r="R143">
        <v>-59</v>
      </c>
      <c r="S143">
        <v>0</v>
      </c>
      <c r="T143">
        <v>-293854</v>
      </c>
      <c r="U143">
        <v>-879664</v>
      </c>
      <c r="V143">
        <v>0</v>
      </c>
      <c r="W143">
        <v>-879664</v>
      </c>
      <c r="X143">
        <v>0</v>
      </c>
      <c r="Y143">
        <v>0</v>
      </c>
      <c r="Z143">
        <v>79250</v>
      </c>
      <c r="AA143">
        <v>79250</v>
      </c>
      <c r="AB143">
        <v>0</v>
      </c>
      <c r="AC143">
        <v>0</v>
      </c>
      <c r="AD143">
        <v>-9969</v>
      </c>
      <c r="AE143">
        <v>0</v>
      </c>
      <c r="AF143">
        <v>0</v>
      </c>
      <c r="AG143">
        <v>-9969</v>
      </c>
      <c r="AH143">
        <v>-185163</v>
      </c>
      <c r="AI143">
        <v>710062</v>
      </c>
      <c r="AJ143">
        <v>0</v>
      </c>
      <c r="AK143">
        <v>215662</v>
      </c>
      <c r="AL143">
        <v>7</v>
      </c>
      <c r="AM143">
        <v>-24</v>
      </c>
      <c r="AN143">
        <v>0</v>
      </c>
      <c r="AO143">
        <v>925707</v>
      </c>
      <c r="AP143">
        <v>-30500</v>
      </c>
      <c r="AQ143">
        <v>895207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301839</v>
      </c>
      <c r="BP143">
        <v>158647</v>
      </c>
      <c r="BQ143">
        <v>0</v>
      </c>
      <c r="BR143">
        <v>0</v>
      </c>
      <c r="BS143">
        <v>0</v>
      </c>
      <c r="BT143">
        <v>158647</v>
      </c>
      <c r="BU143">
        <v>3375947</v>
      </c>
      <c r="BV143">
        <v>1420134</v>
      </c>
      <c r="BW143">
        <v>6477932</v>
      </c>
      <c r="BX143">
        <v>1121801</v>
      </c>
      <c r="BY143">
        <v>258</v>
      </c>
      <c r="BZ143">
        <v>129183</v>
      </c>
      <c r="CA143">
        <v>0</v>
      </c>
      <c r="CB143">
        <v>662428</v>
      </c>
      <c r="CC143">
        <v>13187683</v>
      </c>
      <c r="CD143">
        <v>0</v>
      </c>
      <c r="CE143">
        <v>13648169</v>
      </c>
      <c r="CF143">
        <v>0</v>
      </c>
      <c r="CG143">
        <v>270</v>
      </c>
      <c r="CH143">
        <v>0</v>
      </c>
      <c r="CI143">
        <v>0</v>
      </c>
      <c r="CJ143">
        <v>270</v>
      </c>
      <c r="CK143">
        <v>3593</v>
      </c>
      <c r="CL143">
        <v>0</v>
      </c>
      <c r="CM143">
        <v>3593</v>
      </c>
      <c r="CN143">
        <v>0</v>
      </c>
      <c r="CO143">
        <v>301227</v>
      </c>
      <c r="CP143">
        <v>0</v>
      </c>
      <c r="CQ143">
        <v>80718</v>
      </c>
      <c r="CR143">
        <v>385808</v>
      </c>
      <c r="CS143">
        <v>0</v>
      </c>
      <c r="CT143">
        <v>0</v>
      </c>
      <c r="CU143">
        <v>0</v>
      </c>
      <c r="CV143">
        <v>147362</v>
      </c>
      <c r="CW143">
        <v>0</v>
      </c>
      <c r="CX143">
        <v>147362</v>
      </c>
      <c r="CY143">
        <v>128865</v>
      </c>
      <c r="CZ143">
        <v>94159</v>
      </c>
      <c r="DA143">
        <v>223024</v>
      </c>
      <c r="DB143">
        <v>14404363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2552898</v>
      </c>
      <c r="DO143">
        <v>2552898</v>
      </c>
      <c r="DP143">
        <v>0</v>
      </c>
      <c r="DQ143">
        <v>0</v>
      </c>
      <c r="DR143">
        <v>3343833</v>
      </c>
      <c r="DS143">
        <v>4222823</v>
      </c>
      <c r="DT143">
        <v>3723718</v>
      </c>
      <c r="DU143">
        <v>11290374</v>
      </c>
      <c r="DV143">
        <v>1559</v>
      </c>
      <c r="DW143">
        <v>0</v>
      </c>
      <c r="DX143">
        <v>0</v>
      </c>
      <c r="DY143">
        <v>60038</v>
      </c>
      <c r="DZ143">
        <v>0</v>
      </c>
      <c r="EA143">
        <v>0</v>
      </c>
      <c r="EB143">
        <v>11351971</v>
      </c>
      <c r="EC143">
        <v>0</v>
      </c>
      <c r="ED143">
        <v>0</v>
      </c>
      <c r="EE143">
        <v>0</v>
      </c>
      <c r="EF143">
        <v>1812</v>
      </c>
      <c r="EG143">
        <v>1812</v>
      </c>
      <c r="EH143">
        <v>0</v>
      </c>
      <c r="EI143">
        <v>29727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235476</v>
      </c>
      <c r="ER143">
        <v>0</v>
      </c>
      <c r="ES143">
        <v>228841</v>
      </c>
      <c r="ET143">
        <v>494044</v>
      </c>
      <c r="EU143">
        <v>3638</v>
      </c>
      <c r="EV143">
        <v>14404363</v>
      </c>
    </row>
    <row r="144" spans="1:152">
      <c r="A144">
        <v>70735</v>
      </c>
      <c r="B144">
        <v>201012</v>
      </c>
      <c r="C144">
        <v>244452</v>
      </c>
      <c r="D144">
        <v>0</v>
      </c>
      <c r="E144">
        <v>244452</v>
      </c>
      <c r="F144">
        <v>-97620</v>
      </c>
      <c r="G144">
        <v>127</v>
      </c>
      <c r="H144">
        <v>6354</v>
      </c>
      <c r="I144">
        <v>105005</v>
      </c>
      <c r="J144">
        <v>424225</v>
      </c>
      <c r="K144">
        <v>-392</v>
      </c>
      <c r="L144">
        <v>-16210</v>
      </c>
      <c r="M144">
        <v>421489</v>
      </c>
      <c r="N144">
        <v>-55393</v>
      </c>
      <c r="O144">
        <v>366096</v>
      </c>
      <c r="P144">
        <v>-175403</v>
      </c>
      <c r="Q144">
        <v>0</v>
      </c>
      <c r="R144">
        <v>0</v>
      </c>
      <c r="S144">
        <v>0</v>
      </c>
      <c r="T144">
        <v>-175403</v>
      </c>
      <c r="U144">
        <v>-352577</v>
      </c>
      <c r="V144">
        <v>0</v>
      </c>
      <c r="W144">
        <v>-352577</v>
      </c>
      <c r="X144">
        <v>-91115</v>
      </c>
      <c r="Y144">
        <v>0</v>
      </c>
      <c r="Z144">
        <v>-5963</v>
      </c>
      <c r="AA144">
        <v>-97078</v>
      </c>
      <c r="AB144">
        <v>0</v>
      </c>
      <c r="AC144">
        <v>0</v>
      </c>
      <c r="AD144">
        <v>-7494</v>
      </c>
      <c r="AE144">
        <v>0</v>
      </c>
      <c r="AF144">
        <v>0</v>
      </c>
      <c r="AG144">
        <v>-7494</v>
      </c>
      <c r="AH144">
        <v>-124692</v>
      </c>
      <c r="AI144">
        <v>-146696</v>
      </c>
      <c r="AJ144">
        <v>0</v>
      </c>
      <c r="AK144">
        <v>146696</v>
      </c>
      <c r="AL144">
        <v>0</v>
      </c>
      <c r="AM144">
        <v>0</v>
      </c>
      <c r="AN144">
        <v>0</v>
      </c>
      <c r="AO144">
        <v>0</v>
      </c>
      <c r="AP144">
        <v>-22004</v>
      </c>
      <c r="AQ144">
        <v>-22004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5544</v>
      </c>
      <c r="BL144">
        <v>2722</v>
      </c>
      <c r="BM144">
        <v>0</v>
      </c>
      <c r="BN144">
        <v>2722</v>
      </c>
      <c r="BO144">
        <v>469489</v>
      </c>
      <c r="BP144">
        <v>107357</v>
      </c>
      <c r="BQ144">
        <v>0</v>
      </c>
      <c r="BR144">
        <v>3300</v>
      </c>
      <c r="BS144">
        <v>0</v>
      </c>
      <c r="BT144">
        <v>110657</v>
      </c>
      <c r="BU144">
        <v>167271</v>
      </c>
      <c r="BV144">
        <v>4771858</v>
      </c>
      <c r="BW144">
        <v>0</v>
      </c>
      <c r="BX144">
        <v>0</v>
      </c>
      <c r="BY144">
        <v>33</v>
      </c>
      <c r="BZ144">
        <v>0</v>
      </c>
      <c r="CA144">
        <v>0</v>
      </c>
      <c r="CB144">
        <v>0</v>
      </c>
      <c r="CC144">
        <v>4939162</v>
      </c>
      <c r="CD144">
        <v>0</v>
      </c>
      <c r="CE144">
        <v>5519308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14712</v>
      </c>
      <c r="CL144">
        <v>0</v>
      </c>
      <c r="CM144">
        <v>14712</v>
      </c>
      <c r="CN144">
        <v>0</v>
      </c>
      <c r="CO144">
        <v>7509</v>
      </c>
      <c r="CP144">
        <v>0</v>
      </c>
      <c r="CQ144">
        <v>17632</v>
      </c>
      <c r="CR144">
        <v>39853</v>
      </c>
      <c r="CS144">
        <v>0</v>
      </c>
      <c r="CT144">
        <v>0</v>
      </c>
      <c r="CU144">
        <v>0</v>
      </c>
      <c r="CV144">
        <v>63012</v>
      </c>
      <c r="CW144">
        <v>0</v>
      </c>
      <c r="CX144">
        <v>63012</v>
      </c>
      <c r="CY144">
        <v>11</v>
      </c>
      <c r="CZ144">
        <v>412</v>
      </c>
      <c r="DA144">
        <v>423</v>
      </c>
      <c r="DB144">
        <v>5630862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1124060</v>
      </c>
      <c r="DO144">
        <v>1124060</v>
      </c>
      <c r="DP144">
        <v>0</v>
      </c>
      <c r="DQ144">
        <v>0</v>
      </c>
      <c r="DR144">
        <v>1617579</v>
      </c>
      <c r="DS144">
        <v>1282541</v>
      </c>
      <c r="DT144">
        <v>1250282</v>
      </c>
      <c r="DU144">
        <v>4150402</v>
      </c>
      <c r="DV144">
        <v>30</v>
      </c>
      <c r="DW144">
        <v>0</v>
      </c>
      <c r="DX144">
        <v>0</v>
      </c>
      <c r="DY144">
        <v>229666</v>
      </c>
      <c r="DZ144">
        <v>0</v>
      </c>
      <c r="EA144">
        <v>0</v>
      </c>
      <c r="EB144">
        <v>4380098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4289</v>
      </c>
      <c r="EO144">
        <v>0</v>
      </c>
      <c r="EP144">
        <v>1222</v>
      </c>
      <c r="EQ144">
        <v>0</v>
      </c>
      <c r="ER144">
        <v>0</v>
      </c>
      <c r="ES144">
        <v>113235</v>
      </c>
      <c r="ET144">
        <v>118746</v>
      </c>
      <c r="EU144">
        <v>7958</v>
      </c>
      <c r="EV144">
        <v>5630862</v>
      </c>
    </row>
    <row r="145" spans="1:152">
      <c r="A145">
        <v>70742</v>
      </c>
      <c r="B145">
        <v>201012</v>
      </c>
      <c r="C145">
        <v>335476</v>
      </c>
      <c r="D145">
        <v>0</v>
      </c>
      <c r="E145">
        <v>335476</v>
      </c>
      <c r="F145">
        <v>572308</v>
      </c>
      <c r="G145">
        <v>6271</v>
      </c>
      <c r="H145">
        <v>10904</v>
      </c>
      <c r="I145">
        <v>167456</v>
      </c>
      <c r="J145">
        <v>744968</v>
      </c>
      <c r="K145">
        <v>-24</v>
      </c>
      <c r="L145">
        <v>-253</v>
      </c>
      <c r="M145">
        <v>1501630</v>
      </c>
      <c r="N145">
        <v>-207211</v>
      </c>
      <c r="O145">
        <v>1294419</v>
      </c>
      <c r="P145">
        <v>-646258</v>
      </c>
      <c r="Q145">
        <v>0</v>
      </c>
      <c r="R145">
        <v>0</v>
      </c>
      <c r="S145">
        <v>0</v>
      </c>
      <c r="T145">
        <v>-646258</v>
      </c>
      <c r="U145">
        <v>-103188</v>
      </c>
      <c r="V145">
        <v>0</v>
      </c>
      <c r="W145">
        <v>-103188</v>
      </c>
      <c r="X145">
        <v>-21146</v>
      </c>
      <c r="Y145">
        <v>0</v>
      </c>
      <c r="Z145">
        <v>0</v>
      </c>
      <c r="AA145">
        <v>-21146</v>
      </c>
      <c r="AB145">
        <v>-668075</v>
      </c>
      <c r="AC145">
        <v>0</v>
      </c>
      <c r="AD145">
        <v>-12997</v>
      </c>
      <c r="AE145">
        <v>0</v>
      </c>
      <c r="AF145">
        <v>0</v>
      </c>
      <c r="AG145">
        <v>-12997</v>
      </c>
      <c r="AH145">
        <v>-100472</v>
      </c>
      <c r="AI145">
        <v>77759</v>
      </c>
      <c r="AJ145">
        <v>0</v>
      </c>
      <c r="AK145">
        <v>115971</v>
      </c>
      <c r="AL145">
        <v>0</v>
      </c>
      <c r="AM145">
        <v>0</v>
      </c>
      <c r="AN145">
        <v>0</v>
      </c>
      <c r="AO145">
        <v>193730</v>
      </c>
      <c r="AP145">
        <v>-15499</v>
      </c>
      <c r="AQ145">
        <v>178231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17746</v>
      </c>
      <c r="BL145">
        <v>407</v>
      </c>
      <c r="BM145">
        <v>0</v>
      </c>
      <c r="BN145">
        <v>407</v>
      </c>
      <c r="BO145">
        <v>393359</v>
      </c>
      <c r="BP145">
        <v>2202573</v>
      </c>
      <c r="BQ145">
        <v>0</v>
      </c>
      <c r="BR145">
        <v>20307</v>
      </c>
      <c r="BS145">
        <v>0</v>
      </c>
      <c r="BT145">
        <v>2222880</v>
      </c>
      <c r="BU145">
        <v>322998</v>
      </c>
      <c r="BV145">
        <v>1099054</v>
      </c>
      <c r="BW145">
        <v>6379</v>
      </c>
      <c r="BX145">
        <v>0</v>
      </c>
      <c r="BY145">
        <v>0</v>
      </c>
      <c r="BZ145">
        <v>8929</v>
      </c>
      <c r="CA145">
        <v>15306</v>
      </c>
      <c r="CB145">
        <v>122434</v>
      </c>
      <c r="CC145">
        <v>1575100</v>
      </c>
      <c r="CD145">
        <v>0</v>
      </c>
      <c r="CE145">
        <v>4191339</v>
      </c>
      <c r="CF145">
        <v>10320640</v>
      </c>
      <c r="CG145">
        <v>0</v>
      </c>
      <c r="CH145">
        <v>0</v>
      </c>
      <c r="CI145">
        <v>0</v>
      </c>
      <c r="CJ145">
        <v>0</v>
      </c>
      <c r="CK145">
        <v>6772</v>
      </c>
      <c r="CL145">
        <v>0</v>
      </c>
      <c r="CM145">
        <v>6772</v>
      </c>
      <c r="CN145">
        <v>0</v>
      </c>
      <c r="CO145">
        <v>5169</v>
      </c>
      <c r="CP145">
        <v>0</v>
      </c>
      <c r="CQ145">
        <v>4928</v>
      </c>
      <c r="CR145">
        <v>16869</v>
      </c>
      <c r="CS145">
        <v>0</v>
      </c>
      <c r="CT145">
        <v>0</v>
      </c>
      <c r="CU145">
        <v>0</v>
      </c>
      <c r="CV145">
        <v>15821</v>
      </c>
      <c r="CW145">
        <v>0</v>
      </c>
      <c r="CX145">
        <v>15821</v>
      </c>
      <c r="CY145">
        <v>7923</v>
      </c>
      <c r="CZ145">
        <v>37548</v>
      </c>
      <c r="DA145">
        <v>45471</v>
      </c>
      <c r="DB145">
        <v>14608293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1194620</v>
      </c>
      <c r="DO145">
        <v>1194620</v>
      </c>
      <c r="DP145">
        <v>0</v>
      </c>
      <c r="DQ145">
        <v>0</v>
      </c>
      <c r="DR145">
        <v>3123425</v>
      </c>
      <c r="DS145">
        <v>151845</v>
      </c>
      <c r="DT145">
        <v>71117</v>
      </c>
      <c r="DU145">
        <v>3346387</v>
      </c>
      <c r="DV145">
        <v>0</v>
      </c>
      <c r="DW145">
        <v>0</v>
      </c>
      <c r="DX145">
        <v>0</v>
      </c>
      <c r="DY145">
        <v>0</v>
      </c>
      <c r="DZ145">
        <v>9781572</v>
      </c>
      <c r="EA145">
        <v>0</v>
      </c>
      <c r="EB145">
        <v>13127959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165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206823</v>
      </c>
      <c r="ER145">
        <v>0</v>
      </c>
      <c r="ES145">
        <v>77884</v>
      </c>
      <c r="ET145">
        <v>284872</v>
      </c>
      <c r="EU145">
        <v>842</v>
      </c>
      <c r="EV145">
        <v>14608293</v>
      </c>
    </row>
    <row r="146" spans="1:152">
      <c r="A146">
        <v>70806</v>
      </c>
      <c r="B146">
        <v>201012</v>
      </c>
      <c r="C146">
        <v>346334</v>
      </c>
      <c r="D146">
        <v>0</v>
      </c>
      <c r="E146">
        <v>346334</v>
      </c>
      <c r="F146">
        <v>-1975</v>
      </c>
      <c r="G146">
        <v>-83</v>
      </c>
      <c r="H146">
        <v>710</v>
      </c>
      <c r="I146">
        <v>194083</v>
      </c>
      <c r="J146">
        <v>905506</v>
      </c>
      <c r="K146">
        <v>-79</v>
      </c>
      <c r="L146">
        <v>-29189</v>
      </c>
      <c r="M146">
        <v>1068973</v>
      </c>
      <c r="N146">
        <v>-147407</v>
      </c>
      <c r="O146">
        <v>921566</v>
      </c>
      <c r="P146">
        <v>-220308</v>
      </c>
      <c r="Q146">
        <v>0</v>
      </c>
      <c r="R146">
        <v>0</v>
      </c>
      <c r="S146">
        <v>0</v>
      </c>
      <c r="T146">
        <v>-220308</v>
      </c>
      <c r="U146">
        <v>-517279</v>
      </c>
      <c r="V146">
        <v>0</v>
      </c>
      <c r="W146">
        <v>-517279</v>
      </c>
      <c r="X146">
        <v>-134171</v>
      </c>
      <c r="Y146">
        <v>-64887</v>
      </c>
      <c r="Z146">
        <v>0</v>
      </c>
      <c r="AA146">
        <v>-199058</v>
      </c>
      <c r="AB146">
        <v>0</v>
      </c>
      <c r="AC146">
        <v>0</v>
      </c>
      <c r="AD146">
        <v>-8859</v>
      </c>
      <c r="AE146">
        <v>0</v>
      </c>
      <c r="AF146">
        <v>0</v>
      </c>
      <c r="AG146">
        <v>-8859</v>
      </c>
      <c r="AH146">
        <v>-222073</v>
      </c>
      <c r="AI146">
        <v>100323</v>
      </c>
      <c r="AJ146">
        <v>-867</v>
      </c>
      <c r="AK146">
        <v>260216</v>
      </c>
      <c r="AL146">
        <v>0</v>
      </c>
      <c r="AM146">
        <v>0</v>
      </c>
      <c r="AN146">
        <v>0</v>
      </c>
      <c r="AO146">
        <v>359672</v>
      </c>
      <c r="AP146">
        <v>-39032</v>
      </c>
      <c r="AQ146">
        <v>320640</v>
      </c>
      <c r="AR146">
        <v>1919</v>
      </c>
      <c r="AS146">
        <v>0</v>
      </c>
      <c r="AT146">
        <v>0</v>
      </c>
      <c r="AU146">
        <v>0</v>
      </c>
      <c r="AV146">
        <v>1919</v>
      </c>
      <c r="AW146">
        <v>0</v>
      </c>
      <c r="AX146">
        <v>-1138</v>
      </c>
      <c r="AY146">
        <v>0</v>
      </c>
      <c r="AZ146">
        <v>0</v>
      </c>
      <c r="BA146">
        <v>0</v>
      </c>
      <c r="BB146">
        <v>-1138</v>
      </c>
      <c r="BC146">
        <v>-2422</v>
      </c>
      <c r="BD146">
        <v>0</v>
      </c>
      <c r="BE146">
        <v>-115</v>
      </c>
      <c r="BF146">
        <v>0</v>
      </c>
      <c r="BG146">
        <v>0</v>
      </c>
      <c r="BH146">
        <v>-115</v>
      </c>
      <c r="BI146">
        <v>889</v>
      </c>
      <c r="BJ146">
        <v>-867</v>
      </c>
      <c r="BK146">
        <v>7258</v>
      </c>
      <c r="BL146">
        <v>2854</v>
      </c>
      <c r="BM146">
        <v>0</v>
      </c>
      <c r="BN146">
        <v>2854</v>
      </c>
      <c r="BO146">
        <v>26006</v>
      </c>
      <c r="BP146">
        <v>14775</v>
      </c>
      <c r="BQ146">
        <v>0</v>
      </c>
      <c r="BR146">
        <v>49766</v>
      </c>
      <c r="BS146">
        <v>0</v>
      </c>
      <c r="BT146">
        <v>64541</v>
      </c>
      <c r="BU146">
        <v>277410</v>
      </c>
      <c r="BV146">
        <v>8048593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380</v>
      </c>
      <c r="CC146">
        <v>8326383</v>
      </c>
      <c r="CD146">
        <v>0</v>
      </c>
      <c r="CE146">
        <v>8416930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27700</v>
      </c>
      <c r="CL146">
        <v>0</v>
      </c>
      <c r="CM146">
        <v>27700</v>
      </c>
      <c r="CN146">
        <v>0</v>
      </c>
      <c r="CO146">
        <v>45034</v>
      </c>
      <c r="CP146">
        <v>0</v>
      </c>
      <c r="CQ146">
        <v>11939</v>
      </c>
      <c r="CR146">
        <v>84673</v>
      </c>
      <c r="CS146">
        <v>0</v>
      </c>
      <c r="CT146">
        <v>0</v>
      </c>
      <c r="CU146">
        <v>0</v>
      </c>
      <c r="CV146">
        <v>73367</v>
      </c>
      <c r="CW146">
        <v>0</v>
      </c>
      <c r="CX146">
        <v>73367</v>
      </c>
      <c r="CY146">
        <v>0</v>
      </c>
      <c r="CZ146">
        <v>318</v>
      </c>
      <c r="DA146">
        <v>318</v>
      </c>
      <c r="DB146">
        <v>8585400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1690196</v>
      </c>
      <c r="DO146">
        <v>1690196</v>
      </c>
      <c r="DP146">
        <v>0</v>
      </c>
      <c r="DQ146">
        <v>0</v>
      </c>
      <c r="DR146">
        <v>2330093</v>
      </c>
      <c r="DS146">
        <v>1887460</v>
      </c>
      <c r="DT146">
        <v>2046295</v>
      </c>
      <c r="DU146">
        <v>6263848</v>
      </c>
      <c r="DV146">
        <v>8433</v>
      </c>
      <c r="DW146">
        <v>0</v>
      </c>
      <c r="DX146">
        <v>0</v>
      </c>
      <c r="DY146">
        <v>408024</v>
      </c>
      <c r="DZ146">
        <v>0</v>
      </c>
      <c r="EA146">
        <v>0</v>
      </c>
      <c r="EB146">
        <v>6680305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1247</v>
      </c>
      <c r="EQ146">
        <v>0</v>
      </c>
      <c r="ER146">
        <v>53832</v>
      </c>
      <c r="ES146">
        <v>156327</v>
      </c>
      <c r="ET146">
        <v>211406</v>
      </c>
      <c r="EU146">
        <v>3493</v>
      </c>
      <c r="EV146">
        <v>8585400</v>
      </c>
    </row>
    <row r="147" spans="1:152">
      <c r="A147">
        <v>70807</v>
      </c>
      <c r="B147">
        <v>201012</v>
      </c>
      <c r="C147">
        <v>2147570</v>
      </c>
      <c r="D147">
        <v>0</v>
      </c>
      <c r="E147">
        <v>2147570</v>
      </c>
      <c r="F147">
        <v>736533</v>
      </c>
      <c r="G147">
        <v>3703</v>
      </c>
      <c r="H147">
        <v>16442</v>
      </c>
      <c r="I147">
        <v>951444</v>
      </c>
      <c r="J147">
        <v>1498188</v>
      </c>
      <c r="K147">
        <v>-409</v>
      </c>
      <c r="L147">
        <v>-27625</v>
      </c>
      <c r="M147">
        <v>3178276</v>
      </c>
      <c r="N147">
        <v>-454016</v>
      </c>
      <c r="O147">
        <v>2724260</v>
      </c>
      <c r="P147">
        <v>-881803</v>
      </c>
      <c r="Q147">
        <v>0</v>
      </c>
      <c r="R147">
        <v>-2400</v>
      </c>
      <c r="S147">
        <v>0</v>
      </c>
      <c r="T147">
        <v>-884203</v>
      </c>
      <c r="U147">
        <v>-2472259</v>
      </c>
      <c r="V147">
        <v>0</v>
      </c>
      <c r="W147">
        <v>-2472259</v>
      </c>
      <c r="X147">
        <v>-1022150</v>
      </c>
      <c r="Y147">
        <v>-48632</v>
      </c>
      <c r="Z147">
        <v>-70197</v>
      </c>
      <c r="AA147">
        <v>-1140979</v>
      </c>
      <c r="AB147">
        <v>-5412</v>
      </c>
      <c r="AC147">
        <v>0</v>
      </c>
      <c r="AD147">
        <v>-42675</v>
      </c>
      <c r="AE147">
        <v>0</v>
      </c>
      <c r="AF147">
        <v>0</v>
      </c>
      <c r="AG147">
        <v>-42675</v>
      </c>
      <c r="AH147">
        <v>-423278</v>
      </c>
      <c r="AI147">
        <v>-96976</v>
      </c>
      <c r="AJ147">
        <v>0</v>
      </c>
      <c r="AK147">
        <v>497974</v>
      </c>
      <c r="AL147">
        <v>0</v>
      </c>
      <c r="AM147">
        <v>0</v>
      </c>
      <c r="AN147">
        <v>0</v>
      </c>
      <c r="AO147">
        <v>400998</v>
      </c>
      <c r="AP147">
        <v>-74696</v>
      </c>
      <c r="AQ147">
        <v>326302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4212</v>
      </c>
      <c r="BL147">
        <v>688</v>
      </c>
      <c r="BM147">
        <v>0</v>
      </c>
      <c r="BN147">
        <v>688</v>
      </c>
      <c r="BO147">
        <v>623426</v>
      </c>
      <c r="BP147">
        <v>4407587</v>
      </c>
      <c r="BQ147">
        <v>358979</v>
      </c>
      <c r="BR147">
        <v>63789</v>
      </c>
      <c r="BS147">
        <v>0</v>
      </c>
      <c r="BT147">
        <v>4830355</v>
      </c>
      <c r="BU147">
        <v>2461428</v>
      </c>
      <c r="BV147">
        <v>3574519</v>
      </c>
      <c r="BW147">
        <v>28417622</v>
      </c>
      <c r="BX147">
        <v>0</v>
      </c>
      <c r="BY147">
        <v>475</v>
      </c>
      <c r="BZ147">
        <v>0</v>
      </c>
      <c r="CA147">
        <v>107672</v>
      </c>
      <c r="CB147">
        <v>3705195</v>
      </c>
      <c r="CC147">
        <v>38266911</v>
      </c>
      <c r="CD147">
        <v>0</v>
      </c>
      <c r="CE147">
        <v>43720692</v>
      </c>
      <c r="CF147">
        <v>80109</v>
      </c>
      <c r="CG147">
        <v>0</v>
      </c>
      <c r="CH147">
        <v>0</v>
      </c>
      <c r="CI147">
        <v>0</v>
      </c>
      <c r="CJ147">
        <v>0</v>
      </c>
      <c r="CK147">
        <v>96655</v>
      </c>
      <c r="CL147">
        <v>0</v>
      </c>
      <c r="CM147">
        <v>96655</v>
      </c>
      <c r="CN147">
        <v>0</v>
      </c>
      <c r="CO147">
        <v>806</v>
      </c>
      <c r="CP147">
        <v>0</v>
      </c>
      <c r="CQ147">
        <v>40591</v>
      </c>
      <c r="CR147">
        <v>138052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472063</v>
      </c>
      <c r="CZ147">
        <v>54636</v>
      </c>
      <c r="DA147">
        <v>526699</v>
      </c>
      <c r="DB147">
        <v>44470452</v>
      </c>
      <c r="DC147">
        <v>770000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4889540</v>
      </c>
      <c r="DO147">
        <v>5659540</v>
      </c>
      <c r="DP147">
        <v>0</v>
      </c>
      <c r="DQ147">
        <v>0</v>
      </c>
      <c r="DR147">
        <v>17728401</v>
      </c>
      <c r="DS147">
        <v>14994830</v>
      </c>
      <c r="DT147">
        <v>4461517</v>
      </c>
      <c r="DU147">
        <v>37184748</v>
      </c>
      <c r="DV147">
        <v>6200</v>
      </c>
      <c r="DW147">
        <v>93932</v>
      </c>
      <c r="DX147">
        <v>0</v>
      </c>
      <c r="DY147">
        <v>293173</v>
      </c>
      <c r="DZ147">
        <v>80109</v>
      </c>
      <c r="EA147">
        <v>0</v>
      </c>
      <c r="EB147">
        <v>37658162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644466</v>
      </c>
      <c r="EO147">
        <v>0</v>
      </c>
      <c r="EP147">
        <v>0</v>
      </c>
      <c r="EQ147">
        <v>456053</v>
      </c>
      <c r="ER147">
        <v>0</v>
      </c>
      <c r="ES147">
        <v>42464</v>
      </c>
      <c r="ET147">
        <v>1142983</v>
      </c>
      <c r="EU147">
        <v>9767</v>
      </c>
      <c r="EV147">
        <v>44470452</v>
      </c>
    </row>
    <row r="148" spans="1:152">
      <c r="A148">
        <v>70814</v>
      </c>
      <c r="B148">
        <v>201012</v>
      </c>
      <c r="C148">
        <v>2916005</v>
      </c>
      <c r="D148">
        <v>0</v>
      </c>
      <c r="E148">
        <v>2916005</v>
      </c>
      <c r="F148">
        <v>-9959</v>
      </c>
      <c r="G148">
        <v>3323</v>
      </c>
      <c r="H148">
        <v>212934</v>
      </c>
      <c r="I148">
        <v>1464589</v>
      </c>
      <c r="J148">
        <v>6167173</v>
      </c>
      <c r="K148">
        <v>-865</v>
      </c>
      <c r="L148">
        <v>-102343</v>
      </c>
      <c r="M148">
        <v>7734852</v>
      </c>
      <c r="N148">
        <v>-1059801</v>
      </c>
      <c r="O148">
        <v>6675051</v>
      </c>
      <c r="P148">
        <v>-1772930</v>
      </c>
      <c r="Q148">
        <v>0</v>
      </c>
      <c r="R148">
        <v>1876</v>
      </c>
      <c r="S148">
        <v>0</v>
      </c>
      <c r="T148">
        <v>-1771054</v>
      </c>
      <c r="U148">
        <v>-2260071</v>
      </c>
      <c r="V148">
        <v>0</v>
      </c>
      <c r="W148">
        <v>-2260071</v>
      </c>
      <c r="X148">
        <v>-1015945</v>
      </c>
      <c r="Y148">
        <v>0</v>
      </c>
      <c r="Z148">
        <v>-455452</v>
      </c>
      <c r="AA148">
        <v>-1471397</v>
      </c>
      <c r="AB148">
        <v>0</v>
      </c>
      <c r="AC148">
        <v>0</v>
      </c>
      <c r="AD148">
        <v>-46624</v>
      </c>
      <c r="AE148">
        <v>0</v>
      </c>
      <c r="AF148">
        <v>0</v>
      </c>
      <c r="AG148">
        <v>-46624</v>
      </c>
      <c r="AH148">
        <v>-958090</v>
      </c>
      <c r="AI148">
        <v>3083820</v>
      </c>
      <c r="AJ148">
        <v>0</v>
      </c>
      <c r="AK148">
        <v>1127165</v>
      </c>
      <c r="AL148">
        <v>0</v>
      </c>
      <c r="AM148">
        <v>0</v>
      </c>
      <c r="AN148">
        <v>0</v>
      </c>
      <c r="AO148">
        <v>4210985</v>
      </c>
      <c r="AP148">
        <v>-169075</v>
      </c>
      <c r="AQ148">
        <v>4041910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62868</v>
      </c>
      <c r="BL148">
        <v>14694</v>
      </c>
      <c r="BM148">
        <v>0</v>
      </c>
      <c r="BN148">
        <v>14694</v>
      </c>
      <c r="BO148">
        <v>4597223</v>
      </c>
      <c r="BP148">
        <v>870860</v>
      </c>
      <c r="BQ148">
        <v>0</v>
      </c>
      <c r="BR148">
        <v>74717</v>
      </c>
      <c r="BS148">
        <v>0</v>
      </c>
      <c r="BT148">
        <v>945577</v>
      </c>
      <c r="BU148">
        <v>1841025</v>
      </c>
      <c r="BV148">
        <v>59031792</v>
      </c>
      <c r="BW148">
        <v>0</v>
      </c>
      <c r="BX148">
        <v>0</v>
      </c>
      <c r="BY148">
        <v>125</v>
      </c>
      <c r="BZ148">
        <v>0</v>
      </c>
      <c r="CA148">
        <v>0</v>
      </c>
      <c r="CB148">
        <v>0</v>
      </c>
      <c r="CC148">
        <v>60872942</v>
      </c>
      <c r="CD148">
        <v>0</v>
      </c>
      <c r="CE148">
        <v>66415742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221669</v>
      </c>
      <c r="CL148">
        <v>0</v>
      </c>
      <c r="CM148">
        <v>221669</v>
      </c>
      <c r="CN148">
        <v>0</v>
      </c>
      <c r="CO148">
        <v>0</v>
      </c>
      <c r="CP148">
        <v>0</v>
      </c>
      <c r="CQ148">
        <v>168291</v>
      </c>
      <c r="CR148">
        <v>389960</v>
      </c>
      <c r="CS148">
        <v>0</v>
      </c>
      <c r="CT148">
        <v>0</v>
      </c>
      <c r="CU148">
        <v>0</v>
      </c>
      <c r="CV148">
        <v>407285</v>
      </c>
      <c r="CW148">
        <v>0</v>
      </c>
      <c r="CX148">
        <v>407285</v>
      </c>
      <c r="CY148">
        <v>6</v>
      </c>
      <c r="CZ148">
        <v>355</v>
      </c>
      <c r="DA148">
        <v>361</v>
      </c>
      <c r="DB148">
        <v>67290910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11175862</v>
      </c>
      <c r="DO148">
        <v>11175862</v>
      </c>
      <c r="DP148">
        <v>0</v>
      </c>
      <c r="DQ148">
        <v>0</v>
      </c>
      <c r="DR148">
        <v>19060716</v>
      </c>
      <c r="DS148">
        <v>15917424</v>
      </c>
      <c r="DT148">
        <v>16546762</v>
      </c>
      <c r="DU148">
        <v>51524902</v>
      </c>
      <c r="DV148">
        <v>9680</v>
      </c>
      <c r="DW148">
        <v>0</v>
      </c>
      <c r="DX148">
        <v>0</v>
      </c>
      <c r="DY148">
        <v>2922767</v>
      </c>
      <c r="DZ148">
        <v>0</v>
      </c>
      <c r="EA148">
        <v>0</v>
      </c>
      <c r="EB148">
        <v>54457349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4671</v>
      </c>
      <c r="EO148">
        <v>0</v>
      </c>
      <c r="EP148">
        <v>6244</v>
      </c>
      <c r="EQ148">
        <v>0</v>
      </c>
      <c r="ER148">
        <v>424590</v>
      </c>
      <c r="ES148">
        <v>1189780</v>
      </c>
      <c r="ET148">
        <v>1625285</v>
      </c>
      <c r="EU148">
        <v>32414</v>
      </c>
      <c r="EV148">
        <v>67290910</v>
      </c>
    </row>
    <row r="149" spans="1:152">
      <c r="A149">
        <v>70849</v>
      </c>
      <c r="B149">
        <v>201012</v>
      </c>
      <c r="C149">
        <v>658883</v>
      </c>
      <c r="D149">
        <v>-2614</v>
      </c>
      <c r="E149">
        <v>656269</v>
      </c>
      <c r="F149">
        <v>1518391</v>
      </c>
      <c r="G149">
        <v>18959</v>
      </c>
      <c r="H149">
        <v>69075</v>
      </c>
      <c r="I149">
        <v>146110</v>
      </c>
      <c r="J149">
        <v>-168466</v>
      </c>
      <c r="K149">
        <v>-50223</v>
      </c>
      <c r="L149">
        <v>-32657</v>
      </c>
      <c r="M149">
        <v>1501189</v>
      </c>
      <c r="N149">
        <v>-207710</v>
      </c>
      <c r="O149">
        <v>1293479</v>
      </c>
      <c r="P149">
        <v>-626513</v>
      </c>
      <c r="Q149">
        <v>19381</v>
      </c>
      <c r="R149">
        <v>-1894</v>
      </c>
      <c r="S149">
        <v>0</v>
      </c>
      <c r="T149">
        <v>-609026</v>
      </c>
      <c r="U149">
        <v>-1393590</v>
      </c>
      <c r="V149">
        <v>-68089</v>
      </c>
      <c r="W149">
        <v>-1461679</v>
      </c>
      <c r="X149">
        <v>-9866</v>
      </c>
      <c r="Y149">
        <v>0</v>
      </c>
      <c r="Z149">
        <v>-2013</v>
      </c>
      <c r="AA149">
        <v>-11879</v>
      </c>
      <c r="AB149">
        <v>-410066</v>
      </c>
      <c r="AC149">
        <v>0</v>
      </c>
      <c r="AD149">
        <v>-47762</v>
      </c>
      <c r="AE149">
        <v>5979</v>
      </c>
      <c r="AF149">
        <v>0</v>
      </c>
      <c r="AG149">
        <v>-41783</v>
      </c>
      <c r="AH149">
        <v>-140014</v>
      </c>
      <c r="AI149">
        <v>-724699</v>
      </c>
      <c r="AJ149">
        <v>-211</v>
      </c>
      <c r="AK149">
        <v>162735</v>
      </c>
      <c r="AL149">
        <v>0</v>
      </c>
      <c r="AM149">
        <v>0</v>
      </c>
      <c r="AN149">
        <v>0</v>
      </c>
      <c r="AO149">
        <v>-562175</v>
      </c>
      <c r="AP149">
        <v>-22946</v>
      </c>
      <c r="AQ149">
        <v>-585121</v>
      </c>
      <c r="AR149">
        <v>16062</v>
      </c>
      <c r="AS149">
        <v>0</v>
      </c>
      <c r="AT149">
        <v>0</v>
      </c>
      <c r="AU149">
        <v>0</v>
      </c>
      <c r="AV149">
        <v>16062</v>
      </c>
      <c r="AW149">
        <v>43</v>
      </c>
      <c r="AX149">
        <v>-13140</v>
      </c>
      <c r="AY149">
        <v>0</v>
      </c>
      <c r="AZ149">
        <v>-1047</v>
      </c>
      <c r="BA149">
        <v>0</v>
      </c>
      <c r="BB149">
        <v>-14187</v>
      </c>
      <c r="BC149">
        <v>-43</v>
      </c>
      <c r="BD149">
        <v>0</v>
      </c>
      <c r="BE149">
        <v>0</v>
      </c>
      <c r="BF149">
        <v>-2310</v>
      </c>
      <c r="BG149">
        <v>0</v>
      </c>
      <c r="BH149">
        <v>-2310</v>
      </c>
      <c r="BI149">
        <v>224</v>
      </c>
      <c r="BJ149">
        <v>-211</v>
      </c>
      <c r="BK149">
        <v>0</v>
      </c>
      <c r="BL149">
        <v>568</v>
      </c>
      <c r="BM149">
        <v>0</v>
      </c>
      <c r="BN149">
        <v>568</v>
      </c>
      <c r="BO149">
        <v>1898355</v>
      </c>
      <c r="BP149">
        <v>11811279</v>
      </c>
      <c r="BQ149">
        <v>0</v>
      </c>
      <c r="BR149">
        <v>290031</v>
      </c>
      <c r="BS149">
        <v>0</v>
      </c>
      <c r="BT149">
        <v>12101310</v>
      </c>
      <c r="BU149">
        <v>230773</v>
      </c>
      <c r="BV149">
        <v>4448916</v>
      </c>
      <c r="BW149">
        <v>1016304</v>
      </c>
      <c r="BX149">
        <v>0</v>
      </c>
      <c r="BY149">
        <v>8</v>
      </c>
      <c r="BZ149">
        <v>0</v>
      </c>
      <c r="CA149">
        <v>463</v>
      </c>
      <c r="CB149">
        <v>222817</v>
      </c>
      <c r="CC149">
        <v>5919281</v>
      </c>
      <c r="CD149">
        <v>0</v>
      </c>
      <c r="CE149">
        <v>19918946</v>
      </c>
      <c r="CF149">
        <v>1982664</v>
      </c>
      <c r="CG149">
        <v>246441</v>
      </c>
      <c r="CH149">
        <v>0</v>
      </c>
      <c r="CI149">
        <v>0</v>
      </c>
      <c r="CJ149">
        <v>246441</v>
      </c>
      <c r="CK149">
        <v>40306</v>
      </c>
      <c r="CL149">
        <v>0</v>
      </c>
      <c r="CM149">
        <v>40306</v>
      </c>
      <c r="CN149">
        <v>0</v>
      </c>
      <c r="CO149">
        <v>57126</v>
      </c>
      <c r="CP149">
        <v>0</v>
      </c>
      <c r="CQ149">
        <v>0</v>
      </c>
      <c r="CR149">
        <v>343873</v>
      </c>
      <c r="CS149">
        <v>0</v>
      </c>
      <c r="CT149">
        <v>0</v>
      </c>
      <c r="CU149">
        <v>0</v>
      </c>
      <c r="CV149">
        <v>640086</v>
      </c>
      <c r="CW149">
        <v>55972</v>
      </c>
      <c r="CX149">
        <v>696058</v>
      </c>
      <c r="CY149">
        <v>14698</v>
      </c>
      <c r="CZ149">
        <v>63196</v>
      </c>
      <c r="DA149">
        <v>77894</v>
      </c>
      <c r="DB149">
        <v>23020003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1107603</v>
      </c>
      <c r="DO149">
        <v>1107603</v>
      </c>
      <c r="DP149">
        <v>0</v>
      </c>
      <c r="DQ149">
        <v>0</v>
      </c>
      <c r="DR149">
        <v>17007060</v>
      </c>
      <c r="DS149">
        <v>888222</v>
      </c>
      <c r="DT149">
        <v>171110</v>
      </c>
      <c r="DU149">
        <v>18066392</v>
      </c>
      <c r="DV149">
        <v>7061</v>
      </c>
      <c r="DW149">
        <v>0</v>
      </c>
      <c r="DX149">
        <v>0</v>
      </c>
      <c r="DY149">
        <v>198787</v>
      </c>
      <c r="DZ149">
        <v>1982664</v>
      </c>
      <c r="EA149">
        <v>0</v>
      </c>
      <c r="EB149">
        <v>20254904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856</v>
      </c>
      <c r="EJ149">
        <v>0</v>
      </c>
      <c r="EK149">
        <v>0</v>
      </c>
      <c r="EL149">
        <v>0</v>
      </c>
      <c r="EM149">
        <v>0</v>
      </c>
      <c r="EN149">
        <v>956113</v>
      </c>
      <c r="EO149">
        <v>7992</v>
      </c>
      <c r="EP149">
        <v>0</v>
      </c>
      <c r="EQ149">
        <v>220653</v>
      </c>
      <c r="ER149">
        <v>0</v>
      </c>
      <c r="ES149">
        <v>421839</v>
      </c>
      <c r="ET149">
        <v>1607453</v>
      </c>
      <c r="EU149">
        <v>50043</v>
      </c>
      <c r="EV149">
        <v>23020003</v>
      </c>
    </row>
    <row r="150" spans="1:152">
      <c r="A150">
        <v>70857</v>
      </c>
      <c r="B150">
        <v>201012</v>
      </c>
      <c r="C150">
        <v>2397647</v>
      </c>
      <c r="D150">
        <v>0</v>
      </c>
      <c r="E150">
        <v>2397647</v>
      </c>
      <c r="F150">
        <v>95262</v>
      </c>
      <c r="G150">
        <v>34144</v>
      </c>
      <c r="H150">
        <v>61008</v>
      </c>
      <c r="I150">
        <v>1947083</v>
      </c>
      <c r="J150">
        <v>5110889</v>
      </c>
      <c r="K150">
        <v>-428</v>
      </c>
      <c r="L150">
        <v>-98910</v>
      </c>
      <c r="M150">
        <v>7149048</v>
      </c>
      <c r="N150">
        <v>-1048809</v>
      </c>
      <c r="O150">
        <v>6100239</v>
      </c>
      <c r="P150">
        <v>-1490365</v>
      </c>
      <c r="Q150">
        <v>0</v>
      </c>
      <c r="R150">
        <v>-302</v>
      </c>
      <c r="S150">
        <v>0</v>
      </c>
      <c r="T150">
        <v>-1490667</v>
      </c>
      <c r="U150">
        <v>-3390344</v>
      </c>
      <c r="V150">
        <v>0</v>
      </c>
      <c r="W150">
        <v>-3390344</v>
      </c>
      <c r="X150">
        <v>0</v>
      </c>
      <c r="Y150">
        <v>0</v>
      </c>
      <c r="Z150">
        <v>381235</v>
      </c>
      <c r="AA150">
        <v>381235</v>
      </c>
      <c r="AB150">
        <v>0</v>
      </c>
      <c r="AC150">
        <v>0</v>
      </c>
      <c r="AD150">
        <v>-46500</v>
      </c>
      <c r="AE150">
        <v>0</v>
      </c>
      <c r="AF150">
        <v>0</v>
      </c>
      <c r="AG150">
        <v>-46500</v>
      </c>
      <c r="AH150">
        <v>-805192</v>
      </c>
      <c r="AI150">
        <v>3146418</v>
      </c>
      <c r="AJ150">
        <v>0</v>
      </c>
      <c r="AK150">
        <v>937412</v>
      </c>
      <c r="AL150">
        <v>80</v>
      </c>
      <c r="AM150">
        <v>-10</v>
      </c>
      <c r="AN150">
        <v>0</v>
      </c>
      <c r="AO150">
        <v>4083900</v>
      </c>
      <c r="AP150">
        <v>-132221</v>
      </c>
      <c r="AQ150">
        <v>3951679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11</v>
      </c>
      <c r="BM150">
        <v>0</v>
      </c>
      <c r="BN150">
        <v>11</v>
      </c>
      <c r="BO150">
        <v>2619254</v>
      </c>
      <c r="BP150">
        <v>1290645</v>
      </c>
      <c r="BQ150">
        <v>0</v>
      </c>
      <c r="BR150">
        <v>1251393</v>
      </c>
      <c r="BS150">
        <v>44804</v>
      </c>
      <c r="BT150">
        <v>2586842</v>
      </c>
      <c r="BU150">
        <v>14244921</v>
      </c>
      <c r="BV150">
        <v>5688621</v>
      </c>
      <c r="BW150">
        <v>25943214</v>
      </c>
      <c r="BX150">
        <v>5006978</v>
      </c>
      <c r="BY150">
        <v>4682</v>
      </c>
      <c r="BZ150">
        <v>540829</v>
      </c>
      <c r="CA150">
        <v>0</v>
      </c>
      <c r="CB150">
        <v>2912995</v>
      </c>
      <c r="CC150">
        <v>54342240</v>
      </c>
      <c r="CD150">
        <v>0</v>
      </c>
      <c r="CE150">
        <v>59548336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13047</v>
      </c>
      <c r="CL150">
        <v>0</v>
      </c>
      <c r="CM150">
        <v>13047</v>
      </c>
      <c r="CN150">
        <v>0</v>
      </c>
      <c r="CO150">
        <v>1430377</v>
      </c>
      <c r="CP150">
        <v>246232</v>
      </c>
      <c r="CQ150">
        <v>69934</v>
      </c>
      <c r="CR150">
        <v>1759590</v>
      </c>
      <c r="CS150">
        <v>0</v>
      </c>
      <c r="CT150">
        <v>0</v>
      </c>
      <c r="CU150">
        <v>0</v>
      </c>
      <c r="CV150">
        <v>611780</v>
      </c>
      <c r="CW150">
        <v>0</v>
      </c>
      <c r="CX150">
        <v>611780</v>
      </c>
      <c r="CY150">
        <v>522666</v>
      </c>
      <c r="CZ150">
        <v>382217</v>
      </c>
      <c r="DA150">
        <v>904883</v>
      </c>
      <c r="DB150">
        <v>62824600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11231014</v>
      </c>
      <c r="DO150">
        <v>11231014</v>
      </c>
      <c r="DP150">
        <v>0</v>
      </c>
      <c r="DQ150">
        <v>0</v>
      </c>
      <c r="DR150">
        <v>19084109</v>
      </c>
      <c r="DS150">
        <v>14284516</v>
      </c>
      <c r="DT150">
        <v>15765650</v>
      </c>
      <c r="DU150">
        <v>49134275</v>
      </c>
      <c r="DV150">
        <v>7302</v>
      </c>
      <c r="DW150">
        <v>0</v>
      </c>
      <c r="DX150">
        <v>0</v>
      </c>
      <c r="DY150">
        <v>237842</v>
      </c>
      <c r="DZ150">
        <v>0</v>
      </c>
      <c r="EA150">
        <v>0</v>
      </c>
      <c r="EB150">
        <v>49379419</v>
      </c>
      <c r="EC150">
        <v>0</v>
      </c>
      <c r="ED150">
        <v>0</v>
      </c>
      <c r="EE150">
        <v>0</v>
      </c>
      <c r="EF150">
        <v>17857</v>
      </c>
      <c r="EG150">
        <v>17857</v>
      </c>
      <c r="EH150">
        <v>0</v>
      </c>
      <c r="EI150">
        <v>107936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1031841</v>
      </c>
      <c r="ER150">
        <v>0</v>
      </c>
      <c r="ES150">
        <v>1045100</v>
      </c>
      <c r="ET150">
        <v>2184877</v>
      </c>
      <c r="EU150">
        <v>11433</v>
      </c>
      <c r="EV150">
        <v>62824600</v>
      </c>
    </row>
    <row r="151" spans="1:152">
      <c r="A151">
        <v>70858</v>
      </c>
      <c r="B151">
        <v>201012</v>
      </c>
      <c r="C151">
        <v>298733</v>
      </c>
      <c r="D151">
        <v>-621</v>
      </c>
      <c r="E151">
        <v>298112</v>
      </c>
      <c r="F151">
        <v>10597</v>
      </c>
      <c r="G151">
        <v>0</v>
      </c>
      <c r="H151">
        <v>4494</v>
      </c>
      <c r="I151">
        <v>207934</v>
      </c>
      <c r="J151">
        <v>527943</v>
      </c>
      <c r="K151">
        <v>-127</v>
      </c>
      <c r="L151">
        <v>-9413</v>
      </c>
      <c r="M151">
        <v>741428</v>
      </c>
      <c r="N151">
        <v>-109051</v>
      </c>
      <c r="O151">
        <v>632377</v>
      </c>
      <c r="P151">
        <v>-157836</v>
      </c>
      <c r="Q151">
        <v>0</v>
      </c>
      <c r="R151">
        <v>2</v>
      </c>
      <c r="S151">
        <v>0</v>
      </c>
      <c r="T151">
        <v>-157834</v>
      </c>
      <c r="U151">
        <v>-346632</v>
      </c>
      <c r="V151">
        <v>0</v>
      </c>
      <c r="W151">
        <v>-346632</v>
      </c>
      <c r="X151">
        <v>0</v>
      </c>
      <c r="Y151">
        <v>-113403</v>
      </c>
      <c r="Z151">
        <v>33531</v>
      </c>
      <c r="AA151">
        <v>-79872</v>
      </c>
      <c r="AB151">
        <v>0</v>
      </c>
      <c r="AC151">
        <v>0</v>
      </c>
      <c r="AD151">
        <v>-8097</v>
      </c>
      <c r="AE151">
        <v>0</v>
      </c>
      <c r="AF151">
        <v>0</v>
      </c>
      <c r="AG151">
        <v>-8097</v>
      </c>
      <c r="AH151">
        <v>-71099</v>
      </c>
      <c r="AI151">
        <v>266955</v>
      </c>
      <c r="AJ151">
        <v>0</v>
      </c>
      <c r="AK151">
        <v>82690</v>
      </c>
      <c r="AL151">
        <v>0</v>
      </c>
      <c r="AM151">
        <v>-21</v>
      </c>
      <c r="AN151">
        <v>0</v>
      </c>
      <c r="AO151">
        <v>349624</v>
      </c>
      <c r="AP151">
        <v>-11591</v>
      </c>
      <c r="AQ151">
        <v>338033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131275</v>
      </c>
      <c r="BP151">
        <v>75052</v>
      </c>
      <c r="BQ151">
        <v>0</v>
      </c>
      <c r="BR151">
        <v>0</v>
      </c>
      <c r="BS151">
        <v>0</v>
      </c>
      <c r="BT151">
        <v>75052</v>
      </c>
      <c r="BU151">
        <v>1463493</v>
      </c>
      <c r="BV151">
        <v>618147</v>
      </c>
      <c r="BW151">
        <v>2858073</v>
      </c>
      <c r="BX151">
        <v>509268</v>
      </c>
      <c r="BY151">
        <v>734</v>
      </c>
      <c r="BZ151">
        <v>60015</v>
      </c>
      <c r="CA151">
        <v>0</v>
      </c>
      <c r="CB151">
        <v>286902</v>
      </c>
      <c r="CC151">
        <v>5796632</v>
      </c>
      <c r="CD151">
        <v>0</v>
      </c>
      <c r="CE151">
        <v>6002959</v>
      </c>
      <c r="CF151">
        <v>0</v>
      </c>
      <c r="CG151">
        <v>155</v>
      </c>
      <c r="CH151">
        <v>0</v>
      </c>
      <c r="CI151">
        <v>0</v>
      </c>
      <c r="CJ151">
        <v>155</v>
      </c>
      <c r="CK151">
        <v>1786</v>
      </c>
      <c r="CL151">
        <v>0</v>
      </c>
      <c r="CM151">
        <v>1786</v>
      </c>
      <c r="CN151">
        <v>0</v>
      </c>
      <c r="CO151">
        <v>126365</v>
      </c>
      <c r="CP151">
        <v>0</v>
      </c>
      <c r="CQ151">
        <v>38537</v>
      </c>
      <c r="CR151">
        <v>166843</v>
      </c>
      <c r="CS151">
        <v>0</v>
      </c>
      <c r="CT151">
        <v>0</v>
      </c>
      <c r="CU151">
        <v>0</v>
      </c>
      <c r="CV151">
        <v>64403</v>
      </c>
      <c r="CW151">
        <v>0</v>
      </c>
      <c r="CX151">
        <v>64403</v>
      </c>
      <c r="CY151">
        <v>54899</v>
      </c>
      <c r="CZ151">
        <v>73178</v>
      </c>
      <c r="DA151">
        <v>128077</v>
      </c>
      <c r="DB151">
        <v>6362282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949460</v>
      </c>
      <c r="DO151">
        <v>949460</v>
      </c>
      <c r="DP151">
        <v>0</v>
      </c>
      <c r="DQ151">
        <v>0</v>
      </c>
      <c r="DR151">
        <v>1336419</v>
      </c>
      <c r="DS151">
        <v>1903834</v>
      </c>
      <c r="DT151">
        <v>1802281</v>
      </c>
      <c r="DU151">
        <v>5042534</v>
      </c>
      <c r="DV151">
        <v>1298</v>
      </c>
      <c r="DW151">
        <v>113403</v>
      </c>
      <c r="DX151">
        <v>0</v>
      </c>
      <c r="DY151">
        <v>27905</v>
      </c>
      <c r="DZ151">
        <v>0</v>
      </c>
      <c r="EA151">
        <v>0</v>
      </c>
      <c r="EB151">
        <v>5185140</v>
      </c>
      <c r="EC151">
        <v>0</v>
      </c>
      <c r="ED151">
        <v>0</v>
      </c>
      <c r="EE151">
        <v>0</v>
      </c>
      <c r="EF151">
        <v>750</v>
      </c>
      <c r="EG151">
        <v>750</v>
      </c>
      <c r="EH151">
        <v>0</v>
      </c>
      <c r="EI151">
        <v>14778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107732</v>
      </c>
      <c r="ER151">
        <v>0</v>
      </c>
      <c r="ES151">
        <v>104227</v>
      </c>
      <c r="ET151">
        <v>226737</v>
      </c>
      <c r="EU151">
        <v>195</v>
      </c>
      <c r="EV151">
        <v>6362282</v>
      </c>
    </row>
    <row r="152" spans="1:152">
      <c r="A152">
        <v>70911</v>
      </c>
      <c r="B152">
        <v>201012</v>
      </c>
      <c r="C152">
        <v>187116</v>
      </c>
      <c r="D152">
        <v>0</v>
      </c>
      <c r="E152">
        <v>187116</v>
      </c>
      <c r="F152">
        <v>-5468</v>
      </c>
      <c r="G152">
        <v>0</v>
      </c>
      <c r="H152">
        <v>13161</v>
      </c>
      <c r="I152">
        <v>181698</v>
      </c>
      <c r="J152">
        <v>573451</v>
      </c>
      <c r="K152">
        <v>0</v>
      </c>
      <c r="L152">
        <v>-9831</v>
      </c>
      <c r="M152">
        <v>753011</v>
      </c>
      <c r="N152">
        <v>-112559</v>
      </c>
      <c r="O152">
        <v>640452</v>
      </c>
      <c r="P152">
        <v>-233404</v>
      </c>
      <c r="Q152">
        <v>0</v>
      </c>
      <c r="R152">
        <v>0</v>
      </c>
      <c r="S152">
        <v>0</v>
      </c>
      <c r="T152">
        <v>-233404</v>
      </c>
      <c r="U152">
        <v>-445762</v>
      </c>
      <c r="V152">
        <v>0</v>
      </c>
      <c r="W152">
        <v>-445762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-7817</v>
      </c>
      <c r="AE152">
        <v>0</v>
      </c>
      <c r="AF152">
        <v>0</v>
      </c>
      <c r="AG152">
        <v>-7817</v>
      </c>
      <c r="AH152">
        <v>-78987</v>
      </c>
      <c r="AI152">
        <v>61598</v>
      </c>
      <c r="AJ152">
        <v>0</v>
      </c>
      <c r="AK152">
        <v>92812</v>
      </c>
      <c r="AL152">
        <v>0</v>
      </c>
      <c r="AM152">
        <v>0</v>
      </c>
      <c r="AN152">
        <v>0</v>
      </c>
      <c r="AO152">
        <v>154410</v>
      </c>
      <c r="AP152">
        <v>-13825</v>
      </c>
      <c r="AQ152">
        <v>140585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400948</v>
      </c>
      <c r="BP152">
        <v>129145</v>
      </c>
      <c r="BQ152">
        <v>0</v>
      </c>
      <c r="BR152">
        <v>0</v>
      </c>
      <c r="BS152">
        <v>0</v>
      </c>
      <c r="BT152">
        <v>129145</v>
      </c>
      <c r="BU152">
        <v>80461</v>
      </c>
      <c r="BV152">
        <v>7957877</v>
      </c>
      <c r="BW152">
        <v>0</v>
      </c>
      <c r="BX152">
        <v>0</v>
      </c>
      <c r="BY152">
        <v>63</v>
      </c>
      <c r="BZ152">
        <v>0</v>
      </c>
      <c r="CA152">
        <v>21130</v>
      </c>
      <c r="CB152">
        <v>0</v>
      </c>
      <c r="CC152">
        <v>8059531</v>
      </c>
      <c r="CD152">
        <v>0</v>
      </c>
      <c r="CE152">
        <v>8589624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12147</v>
      </c>
      <c r="CL152">
        <v>0</v>
      </c>
      <c r="CM152">
        <v>12147</v>
      </c>
      <c r="CN152">
        <v>0</v>
      </c>
      <c r="CO152">
        <v>5000</v>
      </c>
      <c r="CP152">
        <v>0</v>
      </c>
      <c r="CQ152">
        <v>15406</v>
      </c>
      <c r="CR152">
        <v>32553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6</v>
      </c>
      <c r="CZ152">
        <v>14217</v>
      </c>
      <c r="DA152">
        <v>14223</v>
      </c>
      <c r="DB152">
        <v>8636400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288687</v>
      </c>
      <c r="DK152">
        <v>0</v>
      </c>
      <c r="DL152">
        <v>0</v>
      </c>
      <c r="DM152">
        <v>288687</v>
      </c>
      <c r="DN152">
        <v>824771</v>
      </c>
      <c r="DO152">
        <v>1113458</v>
      </c>
      <c r="DP152">
        <v>0</v>
      </c>
      <c r="DQ152">
        <v>0</v>
      </c>
      <c r="DR152">
        <v>6532226</v>
      </c>
      <c r="DS152">
        <v>440316</v>
      </c>
      <c r="DT152">
        <v>421115</v>
      </c>
      <c r="DU152">
        <v>7393657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7393657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1797</v>
      </c>
      <c r="EP152">
        <v>0</v>
      </c>
      <c r="EQ152">
        <v>112770</v>
      </c>
      <c r="ER152">
        <v>0</v>
      </c>
      <c r="ES152">
        <v>14718</v>
      </c>
      <c r="ET152">
        <v>129285</v>
      </c>
      <c r="EU152">
        <v>0</v>
      </c>
      <c r="EV152">
        <v>8636400</v>
      </c>
    </row>
    <row r="153" spans="1:152">
      <c r="A153">
        <v>70912</v>
      </c>
      <c r="B153">
        <v>201012</v>
      </c>
      <c r="C153">
        <v>0</v>
      </c>
      <c r="D153">
        <v>-32</v>
      </c>
      <c r="E153">
        <v>-32</v>
      </c>
      <c r="F153">
        <v>23532</v>
      </c>
      <c r="G153">
        <v>777305</v>
      </c>
      <c r="H153">
        <v>43719</v>
      </c>
      <c r="I153">
        <v>580965</v>
      </c>
      <c r="J153">
        <v>604485</v>
      </c>
      <c r="K153">
        <v>-6689</v>
      </c>
      <c r="L153">
        <v>-19349</v>
      </c>
      <c r="M153">
        <v>2003968</v>
      </c>
      <c r="N153">
        <v>-204433</v>
      </c>
      <c r="O153">
        <v>1799535</v>
      </c>
      <c r="P153">
        <v>-701961</v>
      </c>
      <c r="Q153">
        <v>-400</v>
      </c>
      <c r="R153">
        <v>0</v>
      </c>
      <c r="S153">
        <v>0</v>
      </c>
      <c r="T153">
        <v>-702361</v>
      </c>
      <c r="U153">
        <v>-580251</v>
      </c>
      <c r="V153">
        <v>0</v>
      </c>
      <c r="W153">
        <v>-580251</v>
      </c>
      <c r="X153">
        <v>-35555</v>
      </c>
      <c r="Y153">
        <v>78853</v>
      </c>
      <c r="Z153">
        <v>-55432</v>
      </c>
      <c r="AA153">
        <v>-12134</v>
      </c>
      <c r="AB153">
        <v>0</v>
      </c>
      <c r="AC153">
        <v>0</v>
      </c>
      <c r="AD153">
        <v>-26504</v>
      </c>
      <c r="AE153">
        <v>0</v>
      </c>
      <c r="AF153">
        <v>0</v>
      </c>
      <c r="AG153">
        <v>-26504</v>
      </c>
      <c r="AH153">
        <v>-456689</v>
      </c>
      <c r="AI153">
        <v>21564</v>
      </c>
      <c r="AJ153">
        <v>0</v>
      </c>
      <c r="AK153">
        <v>456689</v>
      </c>
      <c r="AL153">
        <v>0</v>
      </c>
      <c r="AM153">
        <v>0</v>
      </c>
      <c r="AN153">
        <v>0</v>
      </c>
      <c r="AO153">
        <v>478253</v>
      </c>
      <c r="AP153">
        <v>-68503</v>
      </c>
      <c r="AQ153">
        <v>409750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5512</v>
      </c>
      <c r="BM153">
        <v>0</v>
      </c>
      <c r="BN153">
        <v>5512</v>
      </c>
      <c r="BO153">
        <v>1480162</v>
      </c>
      <c r="BP153">
        <v>250329</v>
      </c>
      <c r="BQ153">
        <v>0</v>
      </c>
      <c r="BR153">
        <v>6579087</v>
      </c>
      <c r="BS153">
        <v>0</v>
      </c>
      <c r="BT153">
        <v>6829416</v>
      </c>
      <c r="BU153">
        <v>587955</v>
      </c>
      <c r="BV153">
        <v>776890</v>
      </c>
      <c r="BW153">
        <v>9604045</v>
      </c>
      <c r="BX153">
        <v>0</v>
      </c>
      <c r="BY153">
        <v>3040</v>
      </c>
      <c r="BZ153">
        <v>2272</v>
      </c>
      <c r="CA153">
        <v>0</v>
      </c>
      <c r="CB153">
        <v>815004</v>
      </c>
      <c r="CC153">
        <v>11789206</v>
      </c>
      <c r="CD153">
        <v>0</v>
      </c>
      <c r="CE153">
        <v>20098784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55757</v>
      </c>
      <c r="CR153">
        <v>55757</v>
      </c>
      <c r="CS153">
        <v>0</v>
      </c>
      <c r="CT153">
        <v>0</v>
      </c>
      <c r="CU153">
        <v>31512</v>
      </c>
      <c r="CV153">
        <v>42025</v>
      </c>
      <c r="CW153">
        <v>0</v>
      </c>
      <c r="CX153">
        <v>73537</v>
      </c>
      <c r="CY153">
        <v>202117</v>
      </c>
      <c r="CZ153">
        <v>53461</v>
      </c>
      <c r="DA153">
        <v>255578</v>
      </c>
      <c r="DB153">
        <v>20489168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3066467</v>
      </c>
      <c r="DO153">
        <v>3066467</v>
      </c>
      <c r="DP153">
        <v>0</v>
      </c>
      <c r="DQ153">
        <v>0</v>
      </c>
      <c r="DR153">
        <v>15149889</v>
      </c>
      <c r="DS153">
        <v>0</v>
      </c>
      <c r="DT153">
        <v>50</v>
      </c>
      <c r="DU153">
        <v>15149939</v>
      </c>
      <c r="DV153">
        <v>3466</v>
      </c>
      <c r="DW153">
        <v>607987</v>
      </c>
      <c r="DX153">
        <v>0</v>
      </c>
      <c r="DY153">
        <v>551222</v>
      </c>
      <c r="DZ153">
        <v>0</v>
      </c>
      <c r="EA153">
        <v>0</v>
      </c>
      <c r="EB153">
        <v>16312614</v>
      </c>
      <c r="EC153">
        <v>0</v>
      </c>
      <c r="ED153">
        <v>0</v>
      </c>
      <c r="EE153">
        <v>0</v>
      </c>
      <c r="EF153">
        <v>600</v>
      </c>
      <c r="EG153">
        <v>600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270098</v>
      </c>
      <c r="ER153">
        <v>0</v>
      </c>
      <c r="ES153">
        <v>839327</v>
      </c>
      <c r="ET153">
        <v>1109425</v>
      </c>
      <c r="EU153">
        <v>62</v>
      </c>
      <c r="EV153">
        <v>20489168</v>
      </c>
    </row>
    <row r="154" spans="1:152">
      <c r="A154">
        <v>70913</v>
      </c>
      <c r="B154">
        <v>201012</v>
      </c>
      <c r="C154">
        <v>267461</v>
      </c>
      <c r="D154">
        <v>-647</v>
      </c>
      <c r="E154">
        <v>266814</v>
      </c>
      <c r="F154">
        <v>11596</v>
      </c>
      <c r="G154">
        <v>0</v>
      </c>
      <c r="H154">
        <v>7973</v>
      </c>
      <c r="I154">
        <v>365276</v>
      </c>
      <c r="J154">
        <v>873577</v>
      </c>
      <c r="K154">
        <v>-61</v>
      </c>
      <c r="L154">
        <v>-17871</v>
      </c>
      <c r="M154">
        <v>1240490</v>
      </c>
      <c r="N154">
        <v>-181680</v>
      </c>
      <c r="O154">
        <v>1058810</v>
      </c>
      <c r="P154">
        <v>-284194</v>
      </c>
      <c r="Q154">
        <v>0</v>
      </c>
      <c r="R154">
        <v>52</v>
      </c>
      <c r="S154">
        <v>0</v>
      </c>
      <c r="T154">
        <v>-284142</v>
      </c>
      <c r="U154">
        <v>-512600</v>
      </c>
      <c r="V154">
        <v>0</v>
      </c>
      <c r="W154">
        <v>-512600</v>
      </c>
      <c r="X154">
        <v>0</v>
      </c>
      <c r="Y154">
        <v>0</v>
      </c>
      <c r="Z154">
        <v>73431</v>
      </c>
      <c r="AA154">
        <v>73431</v>
      </c>
      <c r="AB154">
        <v>0</v>
      </c>
      <c r="AC154">
        <v>0</v>
      </c>
      <c r="AD154">
        <v>-5875</v>
      </c>
      <c r="AE154">
        <v>0</v>
      </c>
      <c r="AF154">
        <v>0</v>
      </c>
      <c r="AG154">
        <v>-5875</v>
      </c>
      <c r="AH154">
        <v>-131969</v>
      </c>
      <c r="AI154">
        <v>464469</v>
      </c>
      <c r="AJ154">
        <v>0</v>
      </c>
      <c r="AK154">
        <v>153540</v>
      </c>
      <c r="AL154">
        <v>0</v>
      </c>
      <c r="AM154">
        <v>-17</v>
      </c>
      <c r="AN154">
        <v>0</v>
      </c>
      <c r="AO154">
        <v>617992</v>
      </c>
      <c r="AP154">
        <v>-21572</v>
      </c>
      <c r="AQ154">
        <v>596420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286204</v>
      </c>
      <c r="BP154">
        <v>163037</v>
      </c>
      <c r="BQ154">
        <v>0</v>
      </c>
      <c r="BR154">
        <v>0</v>
      </c>
      <c r="BS154">
        <v>0</v>
      </c>
      <c r="BT154">
        <v>163037</v>
      </c>
      <c r="BU154">
        <v>2748174</v>
      </c>
      <c r="BV154">
        <v>1026020</v>
      </c>
      <c r="BW154">
        <v>4545254</v>
      </c>
      <c r="BX154">
        <v>879826</v>
      </c>
      <c r="BY154">
        <v>1234</v>
      </c>
      <c r="BZ154">
        <v>98827</v>
      </c>
      <c r="CA154">
        <v>0</v>
      </c>
      <c r="CB154">
        <v>514176</v>
      </c>
      <c r="CC154">
        <v>9813511</v>
      </c>
      <c r="CD154">
        <v>0</v>
      </c>
      <c r="CE154">
        <v>10262752</v>
      </c>
      <c r="CF154">
        <v>0</v>
      </c>
      <c r="CG154">
        <v>163</v>
      </c>
      <c r="CH154">
        <v>0</v>
      </c>
      <c r="CI154">
        <v>0</v>
      </c>
      <c r="CJ154">
        <v>163</v>
      </c>
      <c r="CK154">
        <v>997</v>
      </c>
      <c r="CL154">
        <v>0</v>
      </c>
      <c r="CM154">
        <v>997</v>
      </c>
      <c r="CN154">
        <v>0</v>
      </c>
      <c r="CO154">
        <v>239990</v>
      </c>
      <c r="CP154">
        <v>0</v>
      </c>
      <c r="CQ154">
        <v>29535</v>
      </c>
      <c r="CR154">
        <v>270685</v>
      </c>
      <c r="CS154">
        <v>0</v>
      </c>
      <c r="CT154">
        <v>0</v>
      </c>
      <c r="CU154">
        <v>0</v>
      </c>
      <c r="CV154">
        <v>142920</v>
      </c>
      <c r="CW154">
        <v>0</v>
      </c>
      <c r="CX154">
        <v>142920</v>
      </c>
      <c r="CY154">
        <v>89210</v>
      </c>
      <c r="CZ154">
        <v>74106</v>
      </c>
      <c r="DA154">
        <v>163316</v>
      </c>
      <c r="DB154">
        <v>10839673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1787220</v>
      </c>
      <c r="DO154">
        <v>1787220</v>
      </c>
      <c r="DP154">
        <v>0</v>
      </c>
      <c r="DQ154">
        <v>0</v>
      </c>
      <c r="DR154">
        <v>4901564</v>
      </c>
      <c r="DS154">
        <v>1381530</v>
      </c>
      <c r="DT154">
        <v>2367496</v>
      </c>
      <c r="DU154">
        <v>8650590</v>
      </c>
      <c r="DV154">
        <v>348</v>
      </c>
      <c r="DW154">
        <v>0</v>
      </c>
      <c r="DX154">
        <v>0</v>
      </c>
      <c r="DY154">
        <v>36331</v>
      </c>
      <c r="DZ154">
        <v>0</v>
      </c>
      <c r="EA154">
        <v>0</v>
      </c>
      <c r="EB154">
        <v>8687269</v>
      </c>
      <c r="EC154">
        <v>0</v>
      </c>
      <c r="ED154">
        <v>0</v>
      </c>
      <c r="EE154">
        <v>0</v>
      </c>
      <c r="EF154">
        <v>1857</v>
      </c>
      <c r="EG154">
        <v>1857</v>
      </c>
      <c r="EH154">
        <v>0</v>
      </c>
      <c r="EI154">
        <v>8247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178853</v>
      </c>
      <c r="ER154">
        <v>0</v>
      </c>
      <c r="ES154">
        <v>173850</v>
      </c>
      <c r="ET154">
        <v>360950</v>
      </c>
      <c r="EU154">
        <v>2377</v>
      </c>
      <c r="EV154">
        <v>10839673</v>
      </c>
    </row>
    <row r="155" spans="1:152">
      <c r="A155">
        <v>70927</v>
      </c>
      <c r="B155">
        <v>201012</v>
      </c>
      <c r="C155">
        <v>65257</v>
      </c>
      <c r="D155">
        <v>-529</v>
      </c>
      <c r="E155">
        <v>64728</v>
      </c>
      <c r="F155">
        <v>2858</v>
      </c>
      <c r="G155">
        <v>0</v>
      </c>
      <c r="H155">
        <v>1360</v>
      </c>
      <c r="I155">
        <v>56878</v>
      </c>
      <c r="J155">
        <v>138315</v>
      </c>
      <c r="K155">
        <v>-9</v>
      </c>
      <c r="L155">
        <v>-2649</v>
      </c>
      <c r="M155">
        <v>196753</v>
      </c>
      <c r="N155">
        <v>-28857</v>
      </c>
      <c r="O155">
        <v>167896</v>
      </c>
      <c r="P155">
        <v>-41637</v>
      </c>
      <c r="Q155">
        <v>0</v>
      </c>
      <c r="R155">
        <v>3</v>
      </c>
      <c r="S155">
        <v>0</v>
      </c>
      <c r="T155">
        <v>-41634</v>
      </c>
      <c r="U155">
        <v>-93648</v>
      </c>
      <c r="V155">
        <v>0</v>
      </c>
      <c r="W155">
        <v>-93648</v>
      </c>
      <c r="X155">
        <v>0</v>
      </c>
      <c r="Y155">
        <v>0</v>
      </c>
      <c r="Z155">
        <v>10611</v>
      </c>
      <c r="AA155">
        <v>10611</v>
      </c>
      <c r="AB155">
        <v>0</v>
      </c>
      <c r="AC155">
        <v>0</v>
      </c>
      <c r="AD155">
        <v>-1373</v>
      </c>
      <c r="AE155">
        <v>0</v>
      </c>
      <c r="AF155">
        <v>0</v>
      </c>
      <c r="AG155">
        <v>-1373</v>
      </c>
      <c r="AH155">
        <v>-20639</v>
      </c>
      <c r="AI155">
        <v>85941</v>
      </c>
      <c r="AJ155">
        <v>0</v>
      </c>
      <c r="AK155">
        <v>24004</v>
      </c>
      <c r="AL155">
        <v>0</v>
      </c>
      <c r="AM155">
        <v>-6</v>
      </c>
      <c r="AN155">
        <v>0</v>
      </c>
      <c r="AO155">
        <v>109939</v>
      </c>
      <c r="AP155">
        <v>-3365</v>
      </c>
      <c r="AQ155">
        <v>106574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38380</v>
      </c>
      <c r="BP155">
        <v>27597</v>
      </c>
      <c r="BQ155">
        <v>0</v>
      </c>
      <c r="BR155">
        <v>0</v>
      </c>
      <c r="BS155">
        <v>0</v>
      </c>
      <c r="BT155">
        <v>27597</v>
      </c>
      <c r="BU155">
        <v>406763</v>
      </c>
      <c r="BV155">
        <v>168285</v>
      </c>
      <c r="BW155">
        <v>782892</v>
      </c>
      <c r="BX155">
        <v>137529</v>
      </c>
      <c r="BY155">
        <v>305</v>
      </c>
      <c r="BZ155">
        <v>16504</v>
      </c>
      <c r="CA155">
        <v>0</v>
      </c>
      <c r="CB155">
        <v>73361</v>
      </c>
      <c r="CC155">
        <v>1585639</v>
      </c>
      <c r="CD155">
        <v>0</v>
      </c>
      <c r="CE155">
        <v>1651616</v>
      </c>
      <c r="CF155">
        <v>0</v>
      </c>
      <c r="CG155">
        <v>132</v>
      </c>
      <c r="CH155">
        <v>0</v>
      </c>
      <c r="CI155">
        <v>0</v>
      </c>
      <c r="CJ155">
        <v>132</v>
      </c>
      <c r="CK155">
        <v>418</v>
      </c>
      <c r="CL155">
        <v>0</v>
      </c>
      <c r="CM155">
        <v>418</v>
      </c>
      <c r="CN155">
        <v>0</v>
      </c>
      <c r="CO155">
        <v>41038</v>
      </c>
      <c r="CP155">
        <v>0</v>
      </c>
      <c r="CQ155">
        <v>9304</v>
      </c>
      <c r="CR155">
        <v>50892</v>
      </c>
      <c r="CS155">
        <v>0</v>
      </c>
      <c r="CT155">
        <v>0</v>
      </c>
      <c r="CU155">
        <v>0</v>
      </c>
      <c r="CV155">
        <v>16182</v>
      </c>
      <c r="CW155">
        <v>0</v>
      </c>
      <c r="CX155">
        <v>16182</v>
      </c>
      <c r="CY155">
        <v>14726</v>
      </c>
      <c r="CZ155">
        <v>15416</v>
      </c>
      <c r="DA155">
        <v>30142</v>
      </c>
      <c r="DB155">
        <v>1748832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295632</v>
      </c>
      <c r="DO155">
        <v>295632</v>
      </c>
      <c r="DP155">
        <v>0</v>
      </c>
      <c r="DQ155">
        <v>0</v>
      </c>
      <c r="DR155">
        <v>520466</v>
      </c>
      <c r="DS155">
        <v>432399</v>
      </c>
      <c r="DT155">
        <v>434089</v>
      </c>
      <c r="DU155">
        <v>1386954</v>
      </c>
      <c r="DV155">
        <v>197</v>
      </c>
      <c r="DW155">
        <v>0</v>
      </c>
      <c r="DX155">
        <v>0</v>
      </c>
      <c r="DY155">
        <v>6878</v>
      </c>
      <c r="DZ155">
        <v>0</v>
      </c>
      <c r="EA155">
        <v>0</v>
      </c>
      <c r="EB155">
        <v>1394029</v>
      </c>
      <c r="EC155">
        <v>0</v>
      </c>
      <c r="ED155">
        <v>0</v>
      </c>
      <c r="EE155">
        <v>0</v>
      </c>
      <c r="EF155">
        <v>196</v>
      </c>
      <c r="EG155">
        <v>196</v>
      </c>
      <c r="EH155">
        <v>0</v>
      </c>
      <c r="EI155">
        <v>3460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28494</v>
      </c>
      <c r="ER155">
        <v>0</v>
      </c>
      <c r="ES155">
        <v>26850</v>
      </c>
      <c r="ET155">
        <v>58804</v>
      </c>
      <c r="EU155">
        <v>171</v>
      </c>
      <c r="EV155">
        <v>1748832</v>
      </c>
    </row>
    <row r="156" spans="1:152">
      <c r="A156">
        <v>70933</v>
      </c>
      <c r="B156">
        <v>201012</v>
      </c>
      <c r="C156">
        <v>421634</v>
      </c>
      <c r="D156">
        <v>-501</v>
      </c>
      <c r="E156">
        <v>421133</v>
      </c>
      <c r="F156">
        <v>32802</v>
      </c>
      <c r="G156">
        <v>0</v>
      </c>
      <c r="H156">
        <v>11956</v>
      </c>
      <c r="I156">
        <v>369983</v>
      </c>
      <c r="J156">
        <v>884665</v>
      </c>
      <c r="K156">
        <v>-72</v>
      </c>
      <c r="L156">
        <v>-18191</v>
      </c>
      <c r="M156">
        <v>1281143</v>
      </c>
      <c r="N156">
        <v>-187253</v>
      </c>
      <c r="O156">
        <v>1093890</v>
      </c>
      <c r="P156">
        <v>-370983</v>
      </c>
      <c r="Q156">
        <v>0</v>
      </c>
      <c r="R156">
        <v>55</v>
      </c>
      <c r="S156">
        <v>0</v>
      </c>
      <c r="T156">
        <v>-370928</v>
      </c>
      <c r="U156">
        <v>-483896</v>
      </c>
      <c r="V156">
        <v>0</v>
      </c>
      <c r="W156">
        <v>-483896</v>
      </c>
      <c r="X156">
        <v>0</v>
      </c>
      <c r="Y156">
        <v>0</v>
      </c>
      <c r="Z156">
        <v>59236</v>
      </c>
      <c r="AA156">
        <v>59236</v>
      </c>
      <c r="AB156">
        <v>38</v>
      </c>
      <c r="AC156">
        <v>0</v>
      </c>
      <c r="AD156">
        <v>-12053</v>
      </c>
      <c r="AE156">
        <v>0</v>
      </c>
      <c r="AF156">
        <v>0</v>
      </c>
      <c r="AG156">
        <v>-12053</v>
      </c>
      <c r="AH156">
        <v>-148815</v>
      </c>
      <c r="AI156">
        <v>558605</v>
      </c>
      <c r="AJ156">
        <v>0</v>
      </c>
      <c r="AK156">
        <v>173305</v>
      </c>
      <c r="AL156">
        <v>0</v>
      </c>
      <c r="AM156">
        <v>-2</v>
      </c>
      <c r="AN156">
        <v>0</v>
      </c>
      <c r="AO156">
        <v>731908</v>
      </c>
      <c r="AP156">
        <v>-24490</v>
      </c>
      <c r="AQ156">
        <v>707418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399078</v>
      </c>
      <c r="BP156">
        <v>147511</v>
      </c>
      <c r="BQ156">
        <v>0</v>
      </c>
      <c r="BR156">
        <v>0</v>
      </c>
      <c r="BS156">
        <v>0</v>
      </c>
      <c r="BT156">
        <v>147511</v>
      </c>
      <c r="BU156">
        <v>2841963</v>
      </c>
      <c r="BV156">
        <v>993749</v>
      </c>
      <c r="BW156">
        <v>4524349</v>
      </c>
      <c r="BX156">
        <v>955145</v>
      </c>
      <c r="BY156">
        <v>561</v>
      </c>
      <c r="BZ156">
        <v>104411</v>
      </c>
      <c r="CA156">
        <v>0</v>
      </c>
      <c r="CB156">
        <v>507376</v>
      </c>
      <c r="CC156">
        <v>9927554</v>
      </c>
      <c r="CD156">
        <v>0</v>
      </c>
      <c r="CE156">
        <v>10474143</v>
      </c>
      <c r="CF156">
        <v>362</v>
      </c>
      <c r="CG156">
        <v>124</v>
      </c>
      <c r="CH156">
        <v>0</v>
      </c>
      <c r="CI156">
        <v>0</v>
      </c>
      <c r="CJ156">
        <v>124</v>
      </c>
      <c r="CK156">
        <v>1760</v>
      </c>
      <c r="CL156">
        <v>0</v>
      </c>
      <c r="CM156">
        <v>1760</v>
      </c>
      <c r="CN156">
        <v>0</v>
      </c>
      <c r="CO156">
        <v>264053</v>
      </c>
      <c r="CP156">
        <v>0</v>
      </c>
      <c r="CQ156">
        <v>44338</v>
      </c>
      <c r="CR156">
        <v>310275</v>
      </c>
      <c r="CS156">
        <v>0</v>
      </c>
      <c r="CT156">
        <v>0</v>
      </c>
      <c r="CU156">
        <v>0</v>
      </c>
      <c r="CV156">
        <v>107163</v>
      </c>
      <c r="CW156">
        <v>0</v>
      </c>
      <c r="CX156">
        <v>107163</v>
      </c>
      <c r="CY156">
        <v>89263</v>
      </c>
      <c r="CZ156">
        <v>122971</v>
      </c>
      <c r="DA156">
        <v>212234</v>
      </c>
      <c r="DB156">
        <v>11104177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2047968</v>
      </c>
      <c r="DO156">
        <v>2047968</v>
      </c>
      <c r="DP156">
        <v>0</v>
      </c>
      <c r="DQ156">
        <v>0</v>
      </c>
      <c r="DR156">
        <v>3831699</v>
      </c>
      <c r="DS156">
        <v>2245442</v>
      </c>
      <c r="DT156">
        <v>2544606</v>
      </c>
      <c r="DU156">
        <v>8621747</v>
      </c>
      <c r="DV156">
        <v>945</v>
      </c>
      <c r="DW156">
        <v>0</v>
      </c>
      <c r="DX156">
        <v>0</v>
      </c>
      <c r="DY156">
        <v>50071</v>
      </c>
      <c r="DZ156">
        <v>362</v>
      </c>
      <c r="EA156">
        <v>0</v>
      </c>
      <c r="EB156">
        <v>8673125</v>
      </c>
      <c r="EC156">
        <v>0</v>
      </c>
      <c r="ED156">
        <v>0</v>
      </c>
      <c r="EE156">
        <v>0</v>
      </c>
      <c r="EF156">
        <v>6405</v>
      </c>
      <c r="EG156">
        <v>6405</v>
      </c>
      <c r="EH156">
        <v>0</v>
      </c>
      <c r="EI156">
        <v>14554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184881</v>
      </c>
      <c r="ER156">
        <v>0</v>
      </c>
      <c r="ES156">
        <v>174015</v>
      </c>
      <c r="ET156">
        <v>373450</v>
      </c>
      <c r="EU156">
        <v>3229</v>
      </c>
      <c r="EV156">
        <v>11104177</v>
      </c>
    </row>
    <row r="157" spans="1:152">
      <c r="A157">
        <v>70934</v>
      </c>
      <c r="B157">
        <v>201012</v>
      </c>
      <c r="C157">
        <v>446766</v>
      </c>
      <c r="D157">
        <v>-472</v>
      </c>
      <c r="E157">
        <v>446294</v>
      </c>
      <c r="F157">
        <v>33727</v>
      </c>
      <c r="G157">
        <v>0</v>
      </c>
      <c r="H157">
        <v>12335</v>
      </c>
      <c r="I157">
        <v>362133</v>
      </c>
      <c r="J157">
        <v>864823</v>
      </c>
      <c r="K157">
        <v>-58</v>
      </c>
      <c r="L157">
        <v>-17631</v>
      </c>
      <c r="M157">
        <v>1255329</v>
      </c>
      <c r="N157">
        <v>-183482</v>
      </c>
      <c r="O157">
        <v>1071847</v>
      </c>
      <c r="P157">
        <v>-344418</v>
      </c>
      <c r="Q157">
        <v>0</v>
      </c>
      <c r="R157">
        <v>-24</v>
      </c>
      <c r="S157">
        <v>0</v>
      </c>
      <c r="T157">
        <v>-344442</v>
      </c>
      <c r="U157">
        <v>-568272</v>
      </c>
      <c r="V157">
        <v>0</v>
      </c>
      <c r="W157">
        <v>-568272</v>
      </c>
      <c r="X157">
        <v>0</v>
      </c>
      <c r="Y157">
        <v>0</v>
      </c>
      <c r="Z157">
        <v>58324</v>
      </c>
      <c r="AA157">
        <v>58324</v>
      </c>
      <c r="AB157">
        <v>42</v>
      </c>
      <c r="AC157">
        <v>0</v>
      </c>
      <c r="AD157">
        <v>-9937</v>
      </c>
      <c r="AE157">
        <v>0</v>
      </c>
      <c r="AF157">
        <v>0</v>
      </c>
      <c r="AG157">
        <v>-9937</v>
      </c>
      <c r="AH157">
        <v>-137717</v>
      </c>
      <c r="AI157">
        <v>516139</v>
      </c>
      <c r="AJ157">
        <v>0</v>
      </c>
      <c r="AK157">
        <v>160254</v>
      </c>
      <c r="AL157">
        <v>0</v>
      </c>
      <c r="AM157">
        <v>-7</v>
      </c>
      <c r="AN157">
        <v>0</v>
      </c>
      <c r="AO157">
        <v>676386</v>
      </c>
      <c r="AP157">
        <v>-22537</v>
      </c>
      <c r="AQ157">
        <v>653849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405850</v>
      </c>
      <c r="BP157">
        <v>153069</v>
      </c>
      <c r="BQ157">
        <v>0</v>
      </c>
      <c r="BR157">
        <v>0</v>
      </c>
      <c r="BS157">
        <v>0</v>
      </c>
      <c r="BT157">
        <v>153069</v>
      </c>
      <c r="BU157">
        <v>2758979</v>
      </c>
      <c r="BV157">
        <v>994991</v>
      </c>
      <c r="BW157">
        <v>4498744</v>
      </c>
      <c r="BX157">
        <v>897805</v>
      </c>
      <c r="BY157">
        <v>294</v>
      </c>
      <c r="BZ157">
        <v>99818</v>
      </c>
      <c r="CA157">
        <v>0</v>
      </c>
      <c r="CB157">
        <v>509302</v>
      </c>
      <c r="CC157">
        <v>9759933</v>
      </c>
      <c r="CD157">
        <v>0</v>
      </c>
      <c r="CE157">
        <v>10318852</v>
      </c>
      <c r="CF157">
        <v>158</v>
      </c>
      <c r="CG157">
        <v>118</v>
      </c>
      <c r="CH157">
        <v>0</v>
      </c>
      <c r="CI157">
        <v>0</v>
      </c>
      <c r="CJ157">
        <v>118</v>
      </c>
      <c r="CK157">
        <v>2190</v>
      </c>
      <c r="CL157">
        <v>0</v>
      </c>
      <c r="CM157">
        <v>2190</v>
      </c>
      <c r="CN157">
        <v>0</v>
      </c>
      <c r="CO157">
        <v>268437</v>
      </c>
      <c r="CP157">
        <v>0</v>
      </c>
      <c r="CQ157">
        <v>52105</v>
      </c>
      <c r="CR157">
        <v>322850</v>
      </c>
      <c r="CS157">
        <v>0</v>
      </c>
      <c r="CT157">
        <v>0</v>
      </c>
      <c r="CU157">
        <v>0</v>
      </c>
      <c r="CV157">
        <v>107338</v>
      </c>
      <c r="CW157">
        <v>0</v>
      </c>
      <c r="CX157">
        <v>107338</v>
      </c>
      <c r="CY157">
        <v>89659</v>
      </c>
      <c r="CZ157">
        <v>121725</v>
      </c>
      <c r="DA157">
        <v>211384</v>
      </c>
      <c r="DB157">
        <v>10960582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1902356</v>
      </c>
      <c r="DO157">
        <v>1902356</v>
      </c>
      <c r="DP157">
        <v>0</v>
      </c>
      <c r="DQ157">
        <v>0</v>
      </c>
      <c r="DR157">
        <v>3566129</v>
      </c>
      <c r="DS157">
        <v>2598321</v>
      </c>
      <c r="DT157">
        <v>2460920</v>
      </c>
      <c r="DU157">
        <v>8625370</v>
      </c>
      <c r="DV157">
        <v>1024</v>
      </c>
      <c r="DW157">
        <v>0</v>
      </c>
      <c r="DX157">
        <v>0</v>
      </c>
      <c r="DY157">
        <v>45473</v>
      </c>
      <c r="DZ157">
        <v>158</v>
      </c>
      <c r="EA157">
        <v>0</v>
      </c>
      <c r="EB157">
        <v>8672025</v>
      </c>
      <c r="EC157">
        <v>0</v>
      </c>
      <c r="ED157">
        <v>0</v>
      </c>
      <c r="EE157">
        <v>0</v>
      </c>
      <c r="EF157">
        <v>6421</v>
      </c>
      <c r="EG157">
        <v>6421</v>
      </c>
      <c r="EH157">
        <v>0</v>
      </c>
      <c r="EI157">
        <v>18115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180788</v>
      </c>
      <c r="ER157">
        <v>0</v>
      </c>
      <c r="ES157">
        <v>178792</v>
      </c>
      <c r="ET157">
        <v>377695</v>
      </c>
      <c r="EU157">
        <v>2085</v>
      </c>
      <c r="EV157">
        <v>10960582</v>
      </c>
    </row>
    <row r="158" spans="1:152">
      <c r="A158">
        <v>70941</v>
      </c>
      <c r="B158">
        <v>201012</v>
      </c>
      <c r="C158">
        <v>0</v>
      </c>
      <c r="D158">
        <v>-3</v>
      </c>
      <c r="E158">
        <v>-3</v>
      </c>
      <c r="F158">
        <v>0</v>
      </c>
      <c r="G158">
        <v>0</v>
      </c>
      <c r="H158">
        <v>5109</v>
      </c>
      <c r="I158">
        <v>60883</v>
      </c>
      <c r="J158">
        <v>124230</v>
      </c>
      <c r="K158">
        <v>-622</v>
      </c>
      <c r="L158">
        <v>-2777</v>
      </c>
      <c r="M158">
        <v>186823</v>
      </c>
      <c r="N158">
        <v>-21376</v>
      </c>
      <c r="O158">
        <v>165447</v>
      </c>
      <c r="P158">
        <v>-67309</v>
      </c>
      <c r="Q158">
        <v>-82</v>
      </c>
      <c r="R158">
        <v>0</v>
      </c>
      <c r="S158">
        <v>0</v>
      </c>
      <c r="T158">
        <v>-67391</v>
      </c>
      <c r="U158">
        <v>-53408</v>
      </c>
      <c r="V158">
        <v>0</v>
      </c>
      <c r="W158">
        <v>-53408</v>
      </c>
      <c r="X158">
        <v>-3457</v>
      </c>
      <c r="Y158">
        <v>-2992</v>
      </c>
      <c r="Z158">
        <v>-4807</v>
      </c>
      <c r="AA158">
        <v>-11256</v>
      </c>
      <c r="AB158">
        <v>0</v>
      </c>
      <c r="AC158">
        <v>0</v>
      </c>
      <c r="AD158">
        <v>-3057</v>
      </c>
      <c r="AE158">
        <v>0</v>
      </c>
      <c r="AF158">
        <v>0</v>
      </c>
      <c r="AG158">
        <v>-3057</v>
      </c>
      <c r="AH158">
        <v>-28125</v>
      </c>
      <c r="AI158">
        <v>2207</v>
      </c>
      <c r="AJ158">
        <v>0</v>
      </c>
      <c r="AK158">
        <v>28125</v>
      </c>
      <c r="AL158">
        <v>0</v>
      </c>
      <c r="AM158">
        <v>0</v>
      </c>
      <c r="AN158">
        <v>0</v>
      </c>
      <c r="AO158">
        <v>30332</v>
      </c>
      <c r="AP158">
        <v>-4219</v>
      </c>
      <c r="AQ158">
        <v>26113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7</v>
      </c>
      <c r="BM158">
        <v>0</v>
      </c>
      <c r="BN158">
        <v>7</v>
      </c>
      <c r="BO158">
        <v>168459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294837</v>
      </c>
      <c r="BV158">
        <v>582228</v>
      </c>
      <c r="BW158">
        <v>616953</v>
      </c>
      <c r="BX158">
        <v>0</v>
      </c>
      <c r="BY158">
        <v>276</v>
      </c>
      <c r="BZ158">
        <v>200</v>
      </c>
      <c r="CA158">
        <v>0</v>
      </c>
      <c r="CB158">
        <v>66461</v>
      </c>
      <c r="CC158">
        <v>1560955</v>
      </c>
      <c r="CD158">
        <v>0</v>
      </c>
      <c r="CE158">
        <v>1729414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14977</v>
      </c>
      <c r="CQ158">
        <v>460</v>
      </c>
      <c r="CR158">
        <v>15437</v>
      </c>
      <c r="CS158">
        <v>0</v>
      </c>
      <c r="CT158">
        <v>0</v>
      </c>
      <c r="CU158">
        <v>2866</v>
      </c>
      <c r="CV158">
        <v>0</v>
      </c>
      <c r="CW158">
        <v>0</v>
      </c>
      <c r="CX158">
        <v>2866</v>
      </c>
      <c r="CY158">
        <v>13684</v>
      </c>
      <c r="CZ158">
        <v>5343</v>
      </c>
      <c r="DA158">
        <v>19027</v>
      </c>
      <c r="DB158">
        <v>1766751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359933</v>
      </c>
      <c r="DO158">
        <v>359933</v>
      </c>
      <c r="DP158">
        <v>0</v>
      </c>
      <c r="DQ158">
        <v>0</v>
      </c>
      <c r="DR158">
        <v>1227590</v>
      </c>
      <c r="DS158">
        <v>0</v>
      </c>
      <c r="DT158">
        <v>7</v>
      </c>
      <c r="DU158">
        <v>1227597</v>
      </c>
      <c r="DV158">
        <v>752</v>
      </c>
      <c r="DW158">
        <v>27927</v>
      </c>
      <c r="DX158">
        <v>0</v>
      </c>
      <c r="DY158">
        <v>43689</v>
      </c>
      <c r="DZ158">
        <v>0</v>
      </c>
      <c r="EA158">
        <v>0</v>
      </c>
      <c r="EB158">
        <v>1299965</v>
      </c>
      <c r="EC158">
        <v>0</v>
      </c>
      <c r="ED158">
        <v>0</v>
      </c>
      <c r="EE158">
        <v>0</v>
      </c>
      <c r="EF158">
        <v>200</v>
      </c>
      <c r="EG158">
        <v>200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10212</v>
      </c>
      <c r="EO158">
        <v>0</v>
      </c>
      <c r="EP158">
        <v>0</v>
      </c>
      <c r="EQ158">
        <v>24945</v>
      </c>
      <c r="ER158">
        <v>0</v>
      </c>
      <c r="ES158">
        <v>71496</v>
      </c>
      <c r="ET158">
        <v>106653</v>
      </c>
      <c r="EU158">
        <v>0</v>
      </c>
      <c r="EV158">
        <v>1766751</v>
      </c>
    </row>
    <row r="159" spans="1:152">
      <c r="A159">
        <v>71036</v>
      </c>
      <c r="B159">
        <v>201012</v>
      </c>
      <c r="C159">
        <v>0</v>
      </c>
      <c r="D159">
        <v>-1</v>
      </c>
      <c r="E159">
        <v>-1</v>
      </c>
      <c r="F159">
        <v>0</v>
      </c>
      <c r="G159">
        <v>30</v>
      </c>
      <c r="H159">
        <v>851</v>
      </c>
      <c r="I159">
        <v>21320</v>
      </c>
      <c r="J159">
        <v>56400</v>
      </c>
      <c r="K159">
        <v>-501</v>
      </c>
      <c r="L159">
        <v>-1503</v>
      </c>
      <c r="M159">
        <v>76597</v>
      </c>
      <c r="N159">
        <v>-11040</v>
      </c>
      <c r="O159">
        <v>65557</v>
      </c>
      <c r="P159">
        <v>-29129</v>
      </c>
      <c r="Q159">
        <v>0</v>
      </c>
      <c r="R159">
        <v>-28</v>
      </c>
      <c r="S159">
        <v>0</v>
      </c>
      <c r="T159">
        <v>-29157</v>
      </c>
      <c r="U159">
        <v>-23574</v>
      </c>
      <c r="V159">
        <v>0</v>
      </c>
      <c r="W159">
        <v>-23574</v>
      </c>
      <c r="X159">
        <v>-1250</v>
      </c>
      <c r="Y159">
        <v>-7718</v>
      </c>
      <c r="Z159">
        <v>-1774</v>
      </c>
      <c r="AA159">
        <v>-10742</v>
      </c>
      <c r="AB159">
        <v>0</v>
      </c>
      <c r="AC159">
        <v>0</v>
      </c>
      <c r="AD159">
        <v>-1348</v>
      </c>
      <c r="AE159">
        <v>0</v>
      </c>
      <c r="AF159">
        <v>0</v>
      </c>
      <c r="AG159">
        <v>-1348</v>
      </c>
      <c r="AH159">
        <v>-1070</v>
      </c>
      <c r="AI159">
        <v>-335</v>
      </c>
      <c r="AJ159">
        <v>0</v>
      </c>
      <c r="AK159">
        <v>1070</v>
      </c>
      <c r="AL159">
        <v>0</v>
      </c>
      <c r="AM159">
        <v>0</v>
      </c>
      <c r="AN159">
        <v>0</v>
      </c>
      <c r="AO159">
        <v>735</v>
      </c>
      <c r="AP159">
        <v>-161</v>
      </c>
      <c r="AQ159">
        <v>574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1</v>
      </c>
      <c r="BM159">
        <v>0</v>
      </c>
      <c r="BN159">
        <v>1</v>
      </c>
      <c r="BO159">
        <v>20329</v>
      </c>
      <c r="BP159">
        <v>0</v>
      </c>
      <c r="BQ159">
        <v>0</v>
      </c>
      <c r="BR159">
        <v>586</v>
      </c>
      <c r="BS159">
        <v>0</v>
      </c>
      <c r="BT159">
        <v>586</v>
      </c>
      <c r="BU159">
        <v>117007</v>
      </c>
      <c r="BV159">
        <v>194972</v>
      </c>
      <c r="BW159">
        <v>301749</v>
      </c>
      <c r="BX159">
        <v>0</v>
      </c>
      <c r="BY159">
        <v>0</v>
      </c>
      <c r="BZ159">
        <v>50</v>
      </c>
      <c r="CA159">
        <v>0</v>
      </c>
      <c r="CB159">
        <v>21106</v>
      </c>
      <c r="CC159">
        <v>634884</v>
      </c>
      <c r="CD159">
        <v>0</v>
      </c>
      <c r="CE159">
        <v>655799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20835</v>
      </c>
      <c r="CQ159">
        <v>37</v>
      </c>
      <c r="CR159">
        <v>20872</v>
      </c>
      <c r="CS159">
        <v>0</v>
      </c>
      <c r="CT159">
        <v>0</v>
      </c>
      <c r="CU159">
        <v>972</v>
      </c>
      <c r="CV159">
        <v>0</v>
      </c>
      <c r="CW159">
        <v>0</v>
      </c>
      <c r="CX159">
        <v>972</v>
      </c>
      <c r="CY159">
        <v>5639</v>
      </c>
      <c r="CZ159">
        <v>2201</v>
      </c>
      <c r="DA159">
        <v>7840</v>
      </c>
      <c r="DB159">
        <v>685484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101842</v>
      </c>
      <c r="DO159">
        <v>101842</v>
      </c>
      <c r="DP159">
        <v>0</v>
      </c>
      <c r="DQ159">
        <v>0</v>
      </c>
      <c r="DR159">
        <v>501786</v>
      </c>
      <c r="DS159">
        <v>0</v>
      </c>
      <c r="DT159">
        <v>4</v>
      </c>
      <c r="DU159">
        <v>501790</v>
      </c>
      <c r="DV159">
        <v>210</v>
      </c>
      <c r="DW159">
        <v>19693</v>
      </c>
      <c r="DX159">
        <v>0</v>
      </c>
      <c r="DY159">
        <v>16948</v>
      </c>
      <c r="DZ159">
        <v>0</v>
      </c>
      <c r="EA159">
        <v>0</v>
      </c>
      <c r="EB159">
        <v>538641</v>
      </c>
      <c r="EC159">
        <v>0</v>
      </c>
      <c r="ED159">
        <v>0</v>
      </c>
      <c r="EE159">
        <v>0</v>
      </c>
      <c r="EF159">
        <v>300</v>
      </c>
      <c r="EG159">
        <v>300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9233</v>
      </c>
      <c r="EO159">
        <v>0</v>
      </c>
      <c r="EP159">
        <v>0</v>
      </c>
      <c r="EQ159">
        <v>11101</v>
      </c>
      <c r="ER159">
        <v>0</v>
      </c>
      <c r="ES159">
        <v>24367</v>
      </c>
      <c r="ET159">
        <v>44701</v>
      </c>
      <c r="EU159">
        <v>0</v>
      </c>
      <c r="EV159">
        <v>685484</v>
      </c>
    </row>
    <row r="160" spans="1:152">
      <c r="A160">
        <v>71044</v>
      </c>
      <c r="B160">
        <v>201012</v>
      </c>
      <c r="C160">
        <v>1817843</v>
      </c>
      <c r="D160">
        <v>0</v>
      </c>
      <c r="E160">
        <v>1817843</v>
      </c>
      <c r="F160">
        <v>30908</v>
      </c>
      <c r="G160">
        <v>13691</v>
      </c>
      <c r="H160">
        <v>13560</v>
      </c>
      <c r="I160">
        <v>778569</v>
      </c>
      <c r="J160">
        <v>2136967</v>
      </c>
      <c r="K160">
        <v>-216</v>
      </c>
      <c r="L160">
        <v>-34507</v>
      </c>
      <c r="M160">
        <v>2938972</v>
      </c>
      <c r="N160">
        <v>-438477</v>
      </c>
      <c r="O160">
        <v>2500495</v>
      </c>
      <c r="P160">
        <v>-544218</v>
      </c>
      <c r="Q160">
        <v>0</v>
      </c>
      <c r="R160">
        <v>-495</v>
      </c>
      <c r="S160">
        <v>0</v>
      </c>
      <c r="T160">
        <v>-544713</v>
      </c>
      <c r="U160">
        <v>-2089141</v>
      </c>
      <c r="V160">
        <v>0</v>
      </c>
      <c r="W160">
        <v>-2089141</v>
      </c>
      <c r="X160">
        <v>0</v>
      </c>
      <c r="Y160">
        <v>-1392436</v>
      </c>
      <c r="Z160">
        <v>39723</v>
      </c>
      <c r="AA160">
        <v>-1352713</v>
      </c>
      <c r="AB160">
        <v>0</v>
      </c>
      <c r="AC160">
        <v>0</v>
      </c>
      <c r="AD160">
        <v>-37995</v>
      </c>
      <c r="AE160">
        <v>0</v>
      </c>
      <c r="AF160">
        <v>0</v>
      </c>
      <c r="AG160">
        <v>-37995</v>
      </c>
      <c r="AH160">
        <v>-293672</v>
      </c>
      <c r="AI160">
        <v>104</v>
      </c>
      <c r="AJ160">
        <v>0</v>
      </c>
      <c r="AK160">
        <v>335208</v>
      </c>
      <c r="AL160">
        <v>61</v>
      </c>
      <c r="AM160">
        <v>-164</v>
      </c>
      <c r="AN160">
        <v>0</v>
      </c>
      <c r="AO160">
        <v>335209</v>
      </c>
      <c r="AP160">
        <v>-41536</v>
      </c>
      <c r="AQ160">
        <v>293673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385415</v>
      </c>
      <c r="BP160">
        <v>233475</v>
      </c>
      <c r="BQ160">
        <v>0</v>
      </c>
      <c r="BR160">
        <v>153775</v>
      </c>
      <c r="BS160">
        <v>13585</v>
      </c>
      <c r="BT160">
        <v>400835</v>
      </c>
      <c r="BU160">
        <v>5258898</v>
      </c>
      <c r="BV160">
        <v>2648972</v>
      </c>
      <c r="BW160">
        <v>11155186</v>
      </c>
      <c r="BX160">
        <v>1779022</v>
      </c>
      <c r="BY160">
        <v>374</v>
      </c>
      <c r="BZ160">
        <v>210348</v>
      </c>
      <c r="CA160">
        <v>0</v>
      </c>
      <c r="CB160">
        <v>1344491</v>
      </c>
      <c r="CC160">
        <v>22397291</v>
      </c>
      <c r="CD160">
        <v>0</v>
      </c>
      <c r="CE160">
        <v>23183541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10327</v>
      </c>
      <c r="CL160">
        <v>0</v>
      </c>
      <c r="CM160">
        <v>10327</v>
      </c>
      <c r="CN160">
        <v>0</v>
      </c>
      <c r="CO160">
        <v>308152</v>
      </c>
      <c r="CP160">
        <v>153976</v>
      </c>
      <c r="CQ160">
        <v>57100</v>
      </c>
      <c r="CR160">
        <v>529555</v>
      </c>
      <c r="CS160">
        <v>0</v>
      </c>
      <c r="CT160">
        <v>0</v>
      </c>
      <c r="CU160">
        <v>0</v>
      </c>
      <c r="CV160">
        <v>262325</v>
      </c>
      <c r="CW160">
        <v>0</v>
      </c>
      <c r="CX160">
        <v>262325</v>
      </c>
      <c r="CY160">
        <v>215401</v>
      </c>
      <c r="CZ160">
        <v>318986</v>
      </c>
      <c r="DA160">
        <v>534387</v>
      </c>
      <c r="DB160">
        <v>24509808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2404739</v>
      </c>
      <c r="DO160">
        <v>2404739</v>
      </c>
      <c r="DP160">
        <v>0</v>
      </c>
      <c r="DQ160">
        <v>0</v>
      </c>
      <c r="DR160">
        <v>2410210</v>
      </c>
      <c r="DS160">
        <v>11004375</v>
      </c>
      <c r="DT160">
        <v>6180649</v>
      </c>
      <c r="DU160">
        <v>19595234</v>
      </c>
      <c r="DV160">
        <v>6295</v>
      </c>
      <c r="DW160">
        <v>1438256</v>
      </c>
      <c r="DX160">
        <v>0</v>
      </c>
      <c r="DY160">
        <v>141316</v>
      </c>
      <c r="DZ160">
        <v>0</v>
      </c>
      <c r="EA160">
        <v>0</v>
      </c>
      <c r="EB160">
        <v>21181101</v>
      </c>
      <c r="EC160">
        <v>0</v>
      </c>
      <c r="ED160">
        <v>0</v>
      </c>
      <c r="EE160">
        <v>0</v>
      </c>
      <c r="EF160">
        <v>3101</v>
      </c>
      <c r="EG160">
        <v>3101</v>
      </c>
      <c r="EH160">
        <v>0</v>
      </c>
      <c r="EI160">
        <v>85428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432974</v>
      </c>
      <c r="ER160">
        <v>0</v>
      </c>
      <c r="ES160">
        <v>398761</v>
      </c>
      <c r="ET160">
        <v>917163</v>
      </c>
      <c r="EU160">
        <v>3704</v>
      </c>
      <c r="EV160">
        <v>24509808</v>
      </c>
    </row>
    <row r="161" spans="1:152">
      <c r="A161">
        <v>71046</v>
      </c>
      <c r="B161">
        <v>201012</v>
      </c>
      <c r="C161">
        <v>2331358</v>
      </c>
      <c r="D161">
        <v>0</v>
      </c>
      <c r="E161">
        <v>2331358</v>
      </c>
      <c r="F161">
        <v>21051</v>
      </c>
      <c r="G161">
        <v>-3757</v>
      </c>
      <c r="H161">
        <v>11118</v>
      </c>
      <c r="I161">
        <v>515258</v>
      </c>
      <c r="J161">
        <v>3094728</v>
      </c>
      <c r="K161">
        <v>-5521</v>
      </c>
      <c r="L161">
        <v>-45974</v>
      </c>
      <c r="M161">
        <v>3586903</v>
      </c>
      <c r="N161">
        <v>-521236</v>
      </c>
      <c r="O161">
        <v>3065667</v>
      </c>
      <c r="P161">
        <v>-696651</v>
      </c>
      <c r="Q161">
        <v>0</v>
      </c>
      <c r="R161">
        <v>-103</v>
      </c>
      <c r="S161">
        <v>0</v>
      </c>
      <c r="T161">
        <v>-696754</v>
      </c>
      <c r="U161">
        <v>-1579930</v>
      </c>
      <c r="V161">
        <v>0</v>
      </c>
      <c r="W161">
        <v>-1579930</v>
      </c>
      <c r="X161">
        <v>0</v>
      </c>
      <c r="Y161">
        <v>0</v>
      </c>
      <c r="Z161">
        <v>0</v>
      </c>
      <c r="AA161">
        <v>0</v>
      </c>
      <c r="AB161">
        <v>-2569186</v>
      </c>
      <c r="AC161">
        <v>0</v>
      </c>
      <c r="AD161">
        <v>-78379</v>
      </c>
      <c r="AE161">
        <v>700</v>
      </c>
      <c r="AF161">
        <v>0</v>
      </c>
      <c r="AG161">
        <v>-77679</v>
      </c>
      <c r="AH161">
        <v>-292962</v>
      </c>
      <c r="AI161">
        <v>180514</v>
      </c>
      <c r="AJ161">
        <v>0</v>
      </c>
      <c r="AK161">
        <v>342773</v>
      </c>
      <c r="AL161">
        <v>0</v>
      </c>
      <c r="AM161">
        <v>0</v>
      </c>
      <c r="AN161">
        <v>0</v>
      </c>
      <c r="AO161">
        <v>523287</v>
      </c>
      <c r="AP161">
        <v>-49811</v>
      </c>
      <c r="AQ161">
        <v>473476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1458</v>
      </c>
      <c r="BM161">
        <v>0</v>
      </c>
      <c r="BN161">
        <v>1458</v>
      </c>
      <c r="BO161">
        <v>265987</v>
      </c>
      <c r="BP161">
        <v>805465</v>
      </c>
      <c r="BQ161">
        <v>0</v>
      </c>
      <c r="BR161">
        <v>235981</v>
      </c>
      <c r="BS161">
        <v>79472</v>
      </c>
      <c r="BT161">
        <v>1120918</v>
      </c>
      <c r="BU161">
        <v>846894</v>
      </c>
      <c r="BV161">
        <v>5109890</v>
      </c>
      <c r="BW161">
        <v>16282009</v>
      </c>
      <c r="BX161">
        <v>0</v>
      </c>
      <c r="BY161">
        <v>0</v>
      </c>
      <c r="BZ161">
        <v>0</v>
      </c>
      <c r="CA161">
        <v>446756</v>
      </c>
      <c r="CB161">
        <v>22279</v>
      </c>
      <c r="CC161">
        <v>22707828</v>
      </c>
      <c r="CD161">
        <v>0</v>
      </c>
      <c r="CE161">
        <v>24094733</v>
      </c>
      <c r="CF161">
        <v>12981756</v>
      </c>
      <c r="CG161">
        <v>0</v>
      </c>
      <c r="CH161">
        <v>0</v>
      </c>
      <c r="CI161">
        <v>0</v>
      </c>
      <c r="CJ161">
        <v>0</v>
      </c>
      <c r="CK161">
        <v>3646</v>
      </c>
      <c r="CL161">
        <v>0</v>
      </c>
      <c r="CM161">
        <v>3646</v>
      </c>
      <c r="CN161">
        <v>0</v>
      </c>
      <c r="CO161">
        <v>1589</v>
      </c>
      <c r="CP161">
        <v>0</v>
      </c>
      <c r="CQ161">
        <v>2113</v>
      </c>
      <c r="CR161">
        <v>7348</v>
      </c>
      <c r="CS161">
        <v>0</v>
      </c>
      <c r="CT161">
        <v>0</v>
      </c>
      <c r="CU161">
        <v>0</v>
      </c>
      <c r="CV161">
        <v>15685</v>
      </c>
      <c r="CW161">
        <v>0</v>
      </c>
      <c r="CX161">
        <v>15685</v>
      </c>
      <c r="CY161">
        <v>129360</v>
      </c>
      <c r="CZ161">
        <v>80885</v>
      </c>
      <c r="DA161">
        <v>210245</v>
      </c>
      <c r="DB161">
        <v>37311225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118986</v>
      </c>
      <c r="DK161">
        <v>0</v>
      </c>
      <c r="DL161">
        <v>0</v>
      </c>
      <c r="DM161">
        <v>118986</v>
      </c>
      <c r="DN161">
        <v>3294554</v>
      </c>
      <c r="DO161">
        <v>3413540</v>
      </c>
      <c r="DP161">
        <v>0</v>
      </c>
      <c r="DQ161">
        <v>0</v>
      </c>
      <c r="DR161">
        <v>18111493</v>
      </c>
      <c r="DS161">
        <v>518482</v>
      </c>
      <c r="DT161">
        <v>527885</v>
      </c>
      <c r="DU161">
        <v>19157860</v>
      </c>
      <c r="DV161">
        <v>2803</v>
      </c>
      <c r="DW161">
        <v>0</v>
      </c>
      <c r="DX161">
        <v>0</v>
      </c>
      <c r="DY161">
        <v>0</v>
      </c>
      <c r="DZ161">
        <v>12981756</v>
      </c>
      <c r="EA161">
        <v>0</v>
      </c>
      <c r="EB161">
        <v>32142419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2613</v>
      </c>
      <c r="EJ161">
        <v>0</v>
      </c>
      <c r="EK161">
        <v>0</v>
      </c>
      <c r="EL161">
        <v>0</v>
      </c>
      <c r="EM161">
        <v>0</v>
      </c>
      <c r="EN161">
        <v>1052161</v>
      </c>
      <c r="EO161">
        <v>121918</v>
      </c>
      <c r="EP161">
        <v>0</v>
      </c>
      <c r="EQ161">
        <v>509129</v>
      </c>
      <c r="ER161">
        <v>0</v>
      </c>
      <c r="ES161">
        <v>57374</v>
      </c>
      <c r="ET161">
        <v>1743195</v>
      </c>
      <c r="EU161">
        <v>12071</v>
      </c>
      <c r="EV161">
        <v>37311225</v>
      </c>
    </row>
    <row r="162" spans="1:152">
      <c r="A162">
        <v>71071</v>
      </c>
      <c r="B162">
        <v>201012</v>
      </c>
      <c r="C162">
        <v>1770290</v>
      </c>
      <c r="D162">
        <v>-1960</v>
      </c>
      <c r="E162">
        <v>1768330</v>
      </c>
      <c r="F162">
        <v>3852748</v>
      </c>
      <c r="G162">
        <v>68089</v>
      </c>
      <c r="H162">
        <v>27895</v>
      </c>
      <c r="I162">
        <v>694597</v>
      </c>
      <c r="J162">
        <v>1130028</v>
      </c>
      <c r="K162">
        <v>-24</v>
      </c>
      <c r="L162">
        <v>-30888</v>
      </c>
      <c r="M162">
        <v>5742445</v>
      </c>
      <c r="N162">
        <v>-817484</v>
      </c>
      <c r="O162">
        <v>4924961</v>
      </c>
      <c r="P162">
        <v>-1401674</v>
      </c>
      <c r="Q162">
        <v>50</v>
      </c>
      <c r="R162">
        <v>-1272</v>
      </c>
      <c r="S162">
        <v>0</v>
      </c>
      <c r="T162">
        <v>-1402896</v>
      </c>
      <c r="U162">
        <v>-3084920</v>
      </c>
      <c r="V162">
        <v>0</v>
      </c>
      <c r="W162">
        <v>-3084920</v>
      </c>
      <c r="X162">
        <v>0</v>
      </c>
      <c r="Y162">
        <v>-2278356</v>
      </c>
      <c r="Z162">
        <v>222</v>
      </c>
      <c r="AA162">
        <v>-2278134</v>
      </c>
      <c r="AB162">
        <v>0</v>
      </c>
      <c r="AC162">
        <v>0</v>
      </c>
      <c r="AD162">
        <v>-22725</v>
      </c>
      <c r="AE162">
        <v>0</v>
      </c>
      <c r="AF162">
        <v>0</v>
      </c>
      <c r="AG162">
        <v>-22725</v>
      </c>
      <c r="AH162">
        <v>-562081</v>
      </c>
      <c r="AI162">
        <v>-657465</v>
      </c>
      <c r="AJ162">
        <v>0</v>
      </c>
      <c r="AK162">
        <v>658228</v>
      </c>
      <c r="AL162">
        <v>49</v>
      </c>
      <c r="AM162">
        <v>0</v>
      </c>
      <c r="AN162">
        <v>0</v>
      </c>
      <c r="AO162">
        <v>812</v>
      </c>
      <c r="AP162">
        <v>-96146</v>
      </c>
      <c r="AQ162">
        <v>-95334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8788</v>
      </c>
      <c r="BL162">
        <v>177</v>
      </c>
      <c r="BM162">
        <v>56738</v>
      </c>
      <c r="BN162">
        <v>56915</v>
      </c>
      <c r="BO162">
        <v>968462</v>
      </c>
      <c r="BP162">
        <v>23953200</v>
      </c>
      <c r="BQ162">
        <v>995000</v>
      </c>
      <c r="BR162">
        <v>1063089</v>
      </c>
      <c r="BS162">
        <v>0</v>
      </c>
      <c r="BT162">
        <v>26011289</v>
      </c>
      <c r="BU162">
        <v>2386397</v>
      </c>
      <c r="BV162">
        <v>5568114</v>
      </c>
      <c r="BW162">
        <v>19347370</v>
      </c>
      <c r="BX162">
        <v>0</v>
      </c>
      <c r="BY162">
        <v>14481</v>
      </c>
      <c r="BZ162">
        <v>0</v>
      </c>
      <c r="CA162">
        <v>0</v>
      </c>
      <c r="CB162">
        <v>1099071</v>
      </c>
      <c r="CC162">
        <v>28415433</v>
      </c>
      <c r="CD162">
        <v>0</v>
      </c>
      <c r="CE162">
        <v>55395184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8580</v>
      </c>
      <c r="CL162">
        <v>0</v>
      </c>
      <c r="CM162">
        <v>8580</v>
      </c>
      <c r="CN162">
        <v>0</v>
      </c>
      <c r="CO162">
        <v>212458</v>
      </c>
      <c r="CP162">
        <v>11646</v>
      </c>
      <c r="CQ162">
        <v>3236</v>
      </c>
      <c r="CR162">
        <v>235920</v>
      </c>
      <c r="CS162">
        <v>0</v>
      </c>
      <c r="CT162">
        <v>8482</v>
      </c>
      <c r="CU162">
        <v>0</v>
      </c>
      <c r="CV162">
        <v>673250</v>
      </c>
      <c r="CW162">
        <v>0</v>
      </c>
      <c r="CX162">
        <v>681732</v>
      </c>
      <c r="CY162">
        <v>91579</v>
      </c>
      <c r="CZ162">
        <v>71422</v>
      </c>
      <c r="DA162">
        <v>163001</v>
      </c>
      <c r="DB162">
        <v>56541540</v>
      </c>
      <c r="DC162">
        <v>0</v>
      </c>
      <c r="DD162">
        <v>0</v>
      </c>
      <c r="DE162">
        <v>11685</v>
      </c>
      <c r="DF162">
        <v>0</v>
      </c>
      <c r="DG162">
        <v>0</v>
      </c>
      <c r="DH162">
        <v>0</v>
      </c>
      <c r="DI162">
        <v>11685</v>
      </c>
      <c r="DJ162">
        <v>2011627</v>
      </c>
      <c r="DK162">
        <v>4641176</v>
      </c>
      <c r="DL162">
        <v>0</v>
      </c>
      <c r="DM162">
        <v>6652803</v>
      </c>
      <c r="DN162">
        <v>0</v>
      </c>
      <c r="DO162">
        <v>6664488</v>
      </c>
      <c r="DP162">
        <v>0</v>
      </c>
      <c r="DQ162">
        <v>0</v>
      </c>
      <c r="DR162">
        <v>31638075</v>
      </c>
      <c r="DS162">
        <v>8769111</v>
      </c>
      <c r="DT162">
        <v>5151148</v>
      </c>
      <c r="DU162">
        <v>45558334</v>
      </c>
      <c r="DV162">
        <v>4471</v>
      </c>
      <c r="DW162">
        <v>2817431</v>
      </c>
      <c r="DX162">
        <v>0</v>
      </c>
      <c r="DY162">
        <v>2251</v>
      </c>
      <c r="DZ162">
        <v>0</v>
      </c>
      <c r="EA162">
        <v>0</v>
      </c>
      <c r="EB162">
        <v>48382487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839449</v>
      </c>
      <c r="ER162">
        <v>0</v>
      </c>
      <c r="ES162">
        <v>645999</v>
      </c>
      <c r="ET162">
        <v>1485448</v>
      </c>
      <c r="EU162">
        <v>9117</v>
      </c>
      <c r="EV162">
        <v>56541540</v>
      </c>
    </row>
    <row r="163" spans="1:152">
      <c r="A163">
        <v>71084</v>
      </c>
      <c r="B163">
        <v>201012</v>
      </c>
      <c r="C163">
        <v>62381</v>
      </c>
      <c r="D163">
        <v>-330</v>
      </c>
      <c r="E163">
        <v>62051</v>
      </c>
      <c r="F163">
        <v>0</v>
      </c>
      <c r="G163">
        <v>0</v>
      </c>
      <c r="H163">
        <v>0</v>
      </c>
      <c r="I163">
        <v>18846</v>
      </c>
      <c r="J163">
        <v>69849</v>
      </c>
      <c r="K163">
        <v>-27</v>
      </c>
      <c r="L163">
        <v>-2673</v>
      </c>
      <c r="M163">
        <v>85995</v>
      </c>
      <c r="N163">
        <v>-12336</v>
      </c>
      <c r="O163">
        <v>73659</v>
      </c>
      <c r="P163">
        <v>-21258</v>
      </c>
      <c r="Q163">
        <v>0</v>
      </c>
      <c r="R163">
        <v>0</v>
      </c>
      <c r="S163">
        <v>0</v>
      </c>
      <c r="T163">
        <v>-21258</v>
      </c>
      <c r="U163">
        <v>-74440</v>
      </c>
      <c r="V163">
        <v>0</v>
      </c>
      <c r="W163">
        <v>-74440</v>
      </c>
      <c r="X163">
        <v>0</v>
      </c>
      <c r="Y163">
        <v>-7900</v>
      </c>
      <c r="Z163">
        <v>0</v>
      </c>
      <c r="AA163">
        <v>-7900</v>
      </c>
      <c r="AB163">
        <v>0</v>
      </c>
      <c r="AC163">
        <v>0</v>
      </c>
      <c r="AD163">
        <v>-2157</v>
      </c>
      <c r="AE163">
        <v>0</v>
      </c>
      <c r="AF163">
        <v>0</v>
      </c>
      <c r="AG163">
        <v>-2157</v>
      </c>
      <c r="AH163">
        <v>-6845</v>
      </c>
      <c r="AI163">
        <v>23110</v>
      </c>
      <c r="AJ163">
        <v>0</v>
      </c>
      <c r="AK163">
        <v>8021</v>
      </c>
      <c r="AL163">
        <v>0</v>
      </c>
      <c r="AM163">
        <v>0</v>
      </c>
      <c r="AN163">
        <v>0</v>
      </c>
      <c r="AO163">
        <v>31131</v>
      </c>
      <c r="AP163">
        <v>-1176</v>
      </c>
      <c r="AQ163">
        <v>29955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7422</v>
      </c>
      <c r="BV163">
        <v>942084</v>
      </c>
      <c r="BW163">
        <v>0</v>
      </c>
      <c r="BX163">
        <v>0</v>
      </c>
      <c r="BY163">
        <v>0</v>
      </c>
      <c r="BZ163">
        <v>0</v>
      </c>
      <c r="CA163">
        <v>40250</v>
      </c>
      <c r="CB163">
        <v>0</v>
      </c>
      <c r="CC163">
        <v>989756</v>
      </c>
      <c r="CD163">
        <v>0</v>
      </c>
      <c r="CE163">
        <v>989756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4781</v>
      </c>
      <c r="CL163">
        <v>0</v>
      </c>
      <c r="CM163">
        <v>4781</v>
      </c>
      <c r="CN163">
        <v>0</v>
      </c>
      <c r="CO163">
        <v>0</v>
      </c>
      <c r="CP163">
        <v>0</v>
      </c>
      <c r="CQ163">
        <v>3</v>
      </c>
      <c r="CR163">
        <v>4784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1545</v>
      </c>
      <c r="DA163">
        <v>1545</v>
      </c>
      <c r="DB163">
        <v>996085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36940</v>
      </c>
      <c r="DK163">
        <v>0</v>
      </c>
      <c r="DL163">
        <v>0</v>
      </c>
      <c r="DM163">
        <v>36940</v>
      </c>
      <c r="DN163">
        <v>75881</v>
      </c>
      <c r="DO163">
        <v>112821</v>
      </c>
      <c r="DP163">
        <v>0</v>
      </c>
      <c r="DQ163">
        <v>0</v>
      </c>
      <c r="DR163">
        <v>503273</v>
      </c>
      <c r="DS163">
        <v>251061</v>
      </c>
      <c r="DT163">
        <v>106737</v>
      </c>
      <c r="DU163">
        <v>861071</v>
      </c>
      <c r="DV163">
        <v>0</v>
      </c>
      <c r="DW163">
        <v>7900</v>
      </c>
      <c r="DX163">
        <v>0</v>
      </c>
      <c r="DY163">
        <v>0</v>
      </c>
      <c r="DZ163">
        <v>0</v>
      </c>
      <c r="EA163">
        <v>0</v>
      </c>
      <c r="EB163">
        <v>868971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12789</v>
      </c>
      <c r="ER163">
        <v>0</v>
      </c>
      <c r="ES163">
        <v>1504</v>
      </c>
      <c r="ET163">
        <v>14293</v>
      </c>
      <c r="EU163">
        <v>0</v>
      </c>
      <c r="EV163">
        <v>996085</v>
      </c>
    </row>
    <row r="164" spans="1:152">
      <c r="A164">
        <v>71097</v>
      </c>
      <c r="B164">
        <v>201012</v>
      </c>
      <c r="C164">
        <v>141227</v>
      </c>
      <c r="D164">
        <v>0</v>
      </c>
      <c r="E164">
        <v>141227</v>
      </c>
      <c r="F164">
        <v>371</v>
      </c>
      <c r="G164">
        <v>0</v>
      </c>
      <c r="H164">
        <v>1046</v>
      </c>
      <c r="I164">
        <v>26224</v>
      </c>
      <c r="J164">
        <v>94525</v>
      </c>
      <c r="K164">
        <v>0</v>
      </c>
      <c r="L164">
        <v>-895</v>
      </c>
      <c r="M164">
        <v>121271</v>
      </c>
      <c r="N164">
        <v>0</v>
      </c>
      <c r="O164">
        <v>121271</v>
      </c>
      <c r="P164">
        <v>-13400</v>
      </c>
      <c r="Q164">
        <v>0</v>
      </c>
      <c r="R164">
        <v>0</v>
      </c>
      <c r="S164">
        <v>0</v>
      </c>
      <c r="T164">
        <v>-13400</v>
      </c>
      <c r="U164">
        <v>-121051</v>
      </c>
      <c r="V164">
        <v>0</v>
      </c>
      <c r="W164">
        <v>-121051</v>
      </c>
      <c r="X164">
        <v>-12192</v>
      </c>
      <c r="Y164">
        <v>-100620</v>
      </c>
      <c r="Z164">
        <v>0</v>
      </c>
      <c r="AA164">
        <v>-112812</v>
      </c>
      <c r="AB164">
        <v>0</v>
      </c>
      <c r="AC164">
        <v>0</v>
      </c>
      <c r="AD164">
        <v>-9073</v>
      </c>
      <c r="AE164">
        <v>0</v>
      </c>
      <c r="AF164">
        <v>0</v>
      </c>
      <c r="AG164">
        <v>-9073</v>
      </c>
      <c r="AH164">
        <v>-635</v>
      </c>
      <c r="AI164">
        <v>5527</v>
      </c>
      <c r="AJ164">
        <v>0</v>
      </c>
      <c r="AK164">
        <v>635</v>
      </c>
      <c r="AL164">
        <v>0</v>
      </c>
      <c r="AM164">
        <v>-5527</v>
      </c>
      <c r="AN164">
        <v>0</v>
      </c>
      <c r="AO164">
        <v>635</v>
      </c>
      <c r="AP164">
        <v>0</v>
      </c>
      <c r="AQ164">
        <v>635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13248</v>
      </c>
      <c r="BP164">
        <v>0</v>
      </c>
      <c r="BQ164">
        <v>23227</v>
      </c>
      <c r="BR164">
        <v>0</v>
      </c>
      <c r="BS164">
        <v>0</v>
      </c>
      <c r="BT164">
        <v>23227</v>
      </c>
      <c r="BU164">
        <v>6437</v>
      </c>
      <c r="BV164">
        <v>624546</v>
      </c>
      <c r="BW164">
        <v>519564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1150547</v>
      </c>
      <c r="CD164">
        <v>0</v>
      </c>
      <c r="CE164">
        <v>1187022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15194</v>
      </c>
      <c r="CW164">
        <v>0</v>
      </c>
      <c r="CX164">
        <v>15194</v>
      </c>
      <c r="CY164">
        <v>8133</v>
      </c>
      <c r="CZ164">
        <v>54</v>
      </c>
      <c r="DA164">
        <v>8187</v>
      </c>
      <c r="DB164">
        <v>1210403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5279</v>
      </c>
      <c r="DK164">
        <v>0</v>
      </c>
      <c r="DL164">
        <v>0</v>
      </c>
      <c r="DM164">
        <v>5279</v>
      </c>
      <c r="DN164">
        <v>697</v>
      </c>
      <c r="DO164">
        <v>5976</v>
      </c>
      <c r="DP164">
        <v>0</v>
      </c>
      <c r="DQ164">
        <v>51811</v>
      </c>
      <c r="DR164">
        <v>-171506</v>
      </c>
      <c r="DS164">
        <v>814917</v>
      </c>
      <c r="DT164">
        <v>398585</v>
      </c>
      <c r="DU164">
        <v>1041996</v>
      </c>
      <c r="DV164">
        <v>0</v>
      </c>
      <c r="DW164">
        <v>100620</v>
      </c>
      <c r="DX164">
        <v>0</v>
      </c>
      <c r="DY164">
        <v>0</v>
      </c>
      <c r="DZ164">
        <v>0</v>
      </c>
      <c r="EA164">
        <v>0</v>
      </c>
      <c r="EB164">
        <v>1142616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2268</v>
      </c>
      <c r="EO164">
        <v>0</v>
      </c>
      <c r="EP164">
        <v>0</v>
      </c>
      <c r="EQ164">
        <v>0</v>
      </c>
      <c r="ER164">
        <v>0</v>
      </c>
      <c r="ES164">
        <v>7732</v>
      </c>
      <c r="ET164">
        <v>10000</v>
      </c>
      <c r="EU164">
        <v>0</v>
      </c>
      <c r="EV164">
        <v>1210403</v>
      </c>
    </row>
    <row r="165" spans="1:152">
      <c r="A165">
        <v>70061</v>
      </c>
      <c r="B165">
        <v>201112</v>
      </c>
      <c r="C165">
        <v>758860</v>
      </c>
      <c r="D165">
        <v>-322</v>
      </c>
      <c r="E165">
        <v>758538</v>
      </c>
      <c r="F165">
        <v>-3040</v>
      </c>
      <c r="G165">
        <v>0</v>
      </c>
      <c r="H165">
        <v>0</v>
      </c>
      <c r="I165">
        <v>410851</v>
      </c>
      <c r="J165">
        <v>-435790</v>
      </c>
      <c r="K165">
        <v>-1208</v>
      </c>
      <c r="L165">
        <v>-16512</v>
      </c>
      <c r="M165">
        <v>-45699</v>
      </c>
      <c r="N165">
        <v>2271</v>
      </c>
      <c r="O165">
        <v>-43428</v>
      </c>
      <c r="P165">
        <v>-499572</v>
      </c>
      <c r="Q165">
        <v>0</v>
      </c>
      <c r="R165">
        <v>0</v>
      </c>
      <c r="S165">
        <v>0</v>
      </c>
      <c r="T165">
        <v>-499572</v>
      </c>
      <c r="U165">
        <v>-765153</v>
      </c>
      <c r="V165">
        <v>0</v>
      </c>
      <c r="W165">
        <v>-765153</v>
      </c>
      <c r="X165">
        <v>0</v>
      </c>
      <c r="Y165">
        <v>308306</v>
      </c>
      <c r="Z165">
        <v>0</v>
      </c>
      <c r="AA165">
        <v>308306</v>
      </c>
      <c r="AB165">
        <v>0</v>
      </c>
      <c r="AC165">
        <v>0</v>
      </c>
      <c r="AD165">
        <v>-26808</v>
      </c>
      <c r="AE165">
        <v>0</v>
      </c>
      <c r="AF165">
        <v>0</v>
      </c>
      <c r="AG165">
        <v>-26808</v>
      </c>
      <c r="AH165">
        <v>32597</v>
      </c>
      <c r="AI165">
        <v>-235520</v>
      </c>
      <c r="AJ165">
        <v>0</v>
      </c>
      <c r="AK165">
        <v>-32981</v>
      </c>
      <c r="AL165">
        <v>0</v>
      </c>
      <c r="AM165">
        <v>0</v>
      </c>
      <c r="AN165">
        <v>0</v>
      </c>
      <c r="AO165">
        <v>-268501</v>
      </c>
      <c r="AP165">
        <v>384</v>
      </c>
      <c r="AQ165">
        <v>-268117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124963</v>
      </c>
      <c r="BQ165">
        <v>0</v>
      </c>
      <c r="BR165">
        <v>0</v>
      </c>
      <c r="BS165">
        <v>0</v>
      </c>
      <c r="BT165">
        <v>124963</v>
      </c>
      <c r="BU165">
        <v>2946357</v>
      </c>
      <c r="BV165">
        <v>10324491</v>
      </c>
      <c r="BW165">
        <v>709795</v>
      </c>
      <c r="BX165">
        <v>0</v>
      </c>
      <c r="BY165">
        <v>0</v>
      </c>
      <c r="BZ165">
        <v>0</v>
      </c>
      <c r="CA165">
        <v>572676</v>
      </c>
      <c r="CB165">
        <v>222120</v>
      </c>
      <c r="CC165">
        <v>14775439</v>
      </c>
      <c r="CD165">
        <v>0</v>
      </c>
      <c r="CE165">
        <v>14900402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17990</v>
      </c>
      <c r="CU165">
        <v>0</v>
      </c>
      <c r="CV165">
        <v>4</v>
      </c>
      <c r="CW165">
        <v>0</v>
      </c>
      <c r="CX165">
        <v>17994</v>
      </c>
      <c r="CY165">
        <v>24581</v>
      </c>
      <c r="CZ165">
        <v>21921</v>
      </c>
      <c r="DA165">
        <v>46502</v>
      </c>
      <c r="DB165">
        <v>14964898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1095698</v>
      </c>
      <c r="DO165">
        <v>1095698</v>
      </c>
      <c r="DP165">
        <v>0</v>
      </c>
      <c r="DQ165">
        <v>0</v>
      </c>
      <c r="DR165">
        <v>5393240</v>
      </c>
      <c r="DS165">
        <v>3181213</v>
      </c>
      <c r="DT165">
        <v>5208154</v>
      </c>
      <c r="DU165">
        <v>13782607</v>
      </c>
      <c r="DV165">
        <v>0</v>
      </c>
      <c r="DW165">
        <v>37788</v>
      </c>
      <c r="DX165">
        <v>0</v>
      </c>
      <c r="DY165">
        <v>0</v>
      </c>
      <c r="DZ165">
        <v>0</v>
      </c>
      <c r="EA165">
        <v>0</v>
      </c>
      <c r="EB165">
        <v>13820395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11135</v>
      </c>
      <c r="ER165">
        <v>0</v>
      </c>
      <c r="ES165">
        <v>37670</v>
      </c>
      <c r="ET165">
        <v>48805</v>
      </c>
      <c r="EU165">
        <v>0</v>
      </c>
      <c r="EV165">
        <v>14964898</v>
      </c>
    </row>
    <row r="166" spans="1:152">
      <c r="A166">
        <v>70691</v>
      </c>
      <c r="B166">
        <v>201112</v>
      </c>
      <c r="C166">
        <v>698838</v>
      </c>
      <c r="D166">
        <v>0</v>
      </c>
      <c r="E166">
        <v>698838</v>
      </c>
      <c r="F166">
        <v>-6119</v>
      </c>
      <c r="G166">
        <v>3075</v>
      </c>
      <c r="H166">
        <v>33180</v>
      </c>
      <c r="I166">
        <v>672606</v>
      </c>
      <c r="J166">
        <v>-651686</v>
      </c>
      <c r="K166">
        <v>-208</v>
      </c>
      <c r="L166">
        <v>-25496</v>
      </c>
      <c r="M166">
        <v>25352</v>
      </c>
      <c r="N166">
        <v>3304</v>
      </c>
      <c r="O166">
        <v>28656</v>
      </c>
      <c r="P166">
        <v>-1158374</v>
      </c>
      <c r="Q166">
        <v>814</v>
      </c>
      <c r="R166">
        <v>23</v>
      </c>
      <c r="S166">
        <v>0</v>
      </c>
      <c r="T166">
        <v>-1157537</v>
      </c>
      <c r="U166">
        <v>-73229</v>
      </c>
      <c r="V166">
        <v>-47</v>
      </c>
      <c r="W166">
        <v>-73276</v>
      </c>
      <c r="X166">
        <v>-191769</v>
      </c>
      <c r="Y166">
        <v>174941</v>
      </c>
      <c r="Z166">
        <v>0</v>
      </c>
      <c r="AA166">
        <v>-16828</v>
      </c>
      <c r="AB166">
        <v>-1231</v>
      </c>
      <c r="AC166">
        <v>0</v>
      </c>
      <c r="AD166">
        <v>-20725</v>
      </c>
      <c r="AE166">
        <v>0</v>
      </c>
      <c r="AF166">
        <v>0</v>
      </c>
      <c r="AG166">
        <v>-20725</v>
      </c>
      <c r="AH166">
        <v>-5679</v>
      </c>
      <c r="AI166">
        <v>-547782</v>
      </c>
      <c r="AJ166">
        <v>0</v>
      </c>
      <c r="AK166">
        <v>5679</v>
      </c>
      <c r="AL166">
        <v>0</v>
      </c>
      <c r="AM166">
        <v>0</v>
      </c>
      <c r="AN166">
        <v>0</v>
      </c>
      <c r="AO166">
        <v>-542103</v>
      </c>
      <c r="AP166">
        <v>0</v>
      </c>
      <c r="AQ166">
        <v>-542103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6599</v>
      </c>
      <c r="BM166">
        <v>18951</v>
      </c>
      <c r="BN166">
        <v>25550</v>
      </c>
      <c r="BO166">
        <v>1047433</v>
      </c>
      <c r="BP166">
        <v>460034</v>
      </c>
      <c r="BQ166">
        <v>0</v>
      </c>
      <c r="BR166">
        <v>72356</v>
      </c>
      <c r="BS166">
        <v>0</v>
      </c>
      <c r="BT166">
        <v>532390</v>
      </c>
      <c r="BU166">
        <v>1156833</v>
      </c>
      <c r="BV166">
        <v>12413617</v>
      </c>
      <c r="BW166">
        <v>13236151</v>
      </c>
      <c r="BX166">
        <v>0</v>
      </c>
      <c r="BY166">
        <v>83</v>
      </c>
      <c r="BZ166">
        <v>0</v>
      </c>
      <c r="CA166">
        <v>120636</v>
      </c>
      <c r="CB166">
        <v>0</v>
      </c>
      <c r="CC166">
        <v>26927320</v>
      </c>
      <c r="CD166">
        <v>0</v>
      </c>
      <c r="CE166">
        <v>28507143</v>
      </c>
      <c r="CF166">
        <v>331746</v>
      </c>
      <c r="CG166">
        <v>4494</v>
      </c>
      <c r="CH166">
        <v>0</v>
      </c>
      <c r="CI166">
        <v>0</v>
      </c>
      <c r="CJ166">
        <v>4494</v>
      </c>
      <c r="CK166">
        <v>27917</v>
      </c>
      <c r="CL166">
        <v>0</v>
      </c>
      <c r="CM166">
        <v>27917</v>
      </c>
      <c r="CN166">
        <v>0</v>
      </c>
      <c r="CO166">
        <v>52819</v>
      </c>
      <c r="CP166">
        <v>0</v>
      </c>
      <c r="CQ166">
        <v>5855</v>
      </c>
      <c r="CR166">
        <v>91085</v>
      </c>
      <c r="CS166">
        <v>0</v>
      </c>
      <c r="CT166">
        <v>0</v>
      </c>
      <c r="CU166">
        <v>134708</v>
      </c>
      <c r="CV166">
        <v>7625</v>
      </c>
      <c r="CW166">
        <v>80374</v>
      </c>
      <c r="CX166">
        <v>222707</v>
      </c>
      <c r="CY166">
        <v>252718</v>
      </c>
      <c r="CZ166">
        <v>507</v>
      </c>
      <c r="DA166">
        <v>253225</v>
      </c>
      <c r="DB166">
        <v>29431456</v>
      </c>
      <c r="DC166">
        <v>0</v>
      </c>
      <c r="DD166">
        <v>0</v>
      </c>
      <c r="DE166">
        <v>347</v>
      </c>
      <c r="DF166">
        <v>0</v>
      </c>
      <c r="DG166">
        <v>0</v>
      </c>
      <c r="DH166">
        <v>0</v>
      </c>
      <c r="DI166">
        <v>347</v>
      </c>
      <c r="DJ166">
        <v>0</v>
      </c>
      <c r="DK166">
        <v>5833591</v>
      </c>
      <c r="DL166">
        <v>8030</v>
      </c>
      <c r="DM166">
        <v>5841621</v>
      </c>
      <c r="DN166">
        <v>-542103</v>
      </c>
      <c r="DO166">
        <v>5299865</v>
      </c>
      <c r="DP166">
        <v>0</v>
      </c>
      <c r="DQ166">
        <v>0</v>
      </c>
      <c r="DR166">
        <v>14582748</v>
      </c>
      <c r="DS166">
        <v>2588131</v>
      </c>
      <c r="DT166">
        <v>3178067</v>
      </c>
      <c r="DU166">
        <v>20348946</v>
      </c>
      <c r="DV166">
        <v>10</v>
      </c>
      <c r="DW166">
        <v>2400232</v>
      </c>
      <c r="DX166">
        <v>0</v>
      </c>
      <c r="DY166">
        <v>0</v>
      </c>
      <c r="DZ166">
        <v>331746</v>
      </c>
      <c r="EA166">
        <v>2699</v>
      </c>
      <c r="EB166">
        <v>23083633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846</v>
      </c>
      <c r="EJ166">
        <v>0</v>
      </c>
      <c r="EK166">
        <v>0</v>
      </c>
      <c r="EL166">
        <v>0</v>
      </c>
      <c r="EM166">
        <v>0</v>
      </c>
      <c r="EN166">
        <v>1050</v>
      </c>
      <c r="EO166">
        <v>0</v>
      </c>
      <c r="EP166">
        <v>0</v>
      </c>
      <c r="EQ166">
        <v>0</v>
      </c>
      <c r="ER166">
        <v>0</v>
      </c>
      <c r="ES166">
        <v>1046062</v>
      </c>
      <c r="ET166">
        <v>1047958</v>
      </c>
      <c r="EU166">
        <v>0</v>
      </c>
      <c r="EV166">
        <v>29431456</v>
      </c>
    </row>
    <row r="167" spans="1:152">
      <c r="A167">
        <v>70727</v>
      </c>
      <c r="B167">
        <v>201112</v>
      </c>
      <c r="C167">
        <v>1255476</v>
      </c>
      <c r="D167">
        <v>-2162</v>
      </c>
      <c r="E167">
        <v>1253314</v>
      </c>
      <c r="F167">
        <v>15891</v>
      </c>
      <c r="G167">
        <v>-12119</v>
      </c>
      <c r="H167">
        <v>42464</v>
      </c>
      <c r="I167">
        <v>1162998</v>
      </c>
      <c r="J167">
        <v>1771646</v>
      </c>
      <c r="K167">
        <v>-21799</v>
      </c>
      <c r="L167">
        <v>-49610</v>
      </c>
      <c r="M167">
        <v>2909471</v>
      </c>
      <c r="N167">
        <v>-427092</v>
      </c>
      <c r="O167">
        <v>2482379</v>
      </c>
      <c r="P167">
        <v>-854221</v>
      </c>
      <c r="Q167">
        <v>0</v>
      </c>
      <c r="R167">
        <v>-67</v>
      </c>
      <c r="S167">
        <v>0</v>
      </c>
      <c r="T167">
        <v>-854288</v>
      </c>
      <c r="U167">
        <v>-2574942</v>
      </c>
      <c r="V167">
        <v>0</v>
      </c>
      <c r="W167">
        <v>-2574942</v>
      </c>
      <c r="X167">
        <v>0</v>
      </c>
      <c r="Y167">
        <v>113403</v>
      </c>
      <c r="Z167">
        <v>11662</v>
      </c>
      <c r="AA167">
        <v>125065</v>
      </c>
      <c r="AB167">
        <v>0</v>
      </c>
      <c r="AC167">
        <v>0</v>
      </c>
      <c r="AD167">
        <v>-26290</v>
      </c>
      <c r="AE167">
        <v>0</v>
      </c>
      <c r="AF167">
        <v>0</v>
      </c>
      <c r="AG167">
        <v>-26290</v>
      </c>
      <c r="AH167">
        <v>-405238</v>
      </c>
      <c r="AI167">
        <v>0</v>
      </c>
      <c r="AJ167">
        <v>0</v>
      </c>
      <c r="AK167">
        <v>475849</v>
      </c>
      <c r="AL167">
        <v>0</v>
      </c>
      <c r="AM167">
        <v>0</v>
      </c>
      <c r="AN167">
        <v>0</v>
      </c>
      <c r="AO167">
        <v>475849</v>
      </c>
      <c r="AP167">
        <v>-70611</v>
      </c>
      <c r="AQ167">
        <v>405238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760398</v>
      </c>
      <c r="BP167">
        <v>440725</v>
      </c>
      <c r="BQ167">
        <v>86130</v>
      </c>
      <c r="BR167">
        <v>396899</v>
      </c>
      <c r="BS167">
        <v>13650</v>
      </c>
      <c r="BT167">
        <v>937404</v>
      </c>
      <c r="BU167">
        <v>8848777</v>
      </c>
      <c r="BV167">
        <v>4251136</v>
      </c>
      <c r="BW167">
        <v>17911115</v>
      </c>
      <c r="BX167">
        <v>0</v>
      </c>
      <c r="BY167">
        <v>1899</v>
      </c>
      <c r="BZ167">
        <v>1283257</v>
      </c>
      <c r="CA167">
        <v>0</v>
      </c>
      <c r="CB167">
        <v>10274565</v>
      </c>
      <c r="CC167">
        <v>42570749</v>
      </c>
      <c r="CD167">
        <v>0</v>
      </c>
      <c r="CE167">
        <v>44268551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3998</v>
      </c>
      <c r="CL167">
        <v>0</v>
      </c>
      <c r="CM167">
        <v>3998</v>
      </c>
      <c r="CN167">
        <v>0</v>
      </c>
      <c r="CO167">
        <v>820971</v>
      </c>
      <c r="CP167">
        <v>60750</v>
      </c>
      <c r="CQ167">
        <v>24960</v>
      </c>
      <c r="CR167">
        <v>910679</v>
      </c>
      <c r="CS167">
        <v>0</v>
      </c>
      <c r="CT167">
        <v>0</v>
      </c>
      <c r="CU167">
        <v>0</v>
      </c>
      <c r="CV167">
        <v>281250</v>
      </c>
      <c r="CW167">
        <v>0</v>
      </c>
      <c r="CX167">
        <v>281250</v>
      </c>
      <c r="CY167">
        <v>328537</v>
      </c>
      <c r="CZ167">
        <v>258336</v>
      </c>
      <c r="DA167">
        <v>586873</v>
      </c>
      <c r="DB167">
        <v>46047353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5990449</v>
      </c>
      <c r="DO167">
        <v>5990449</v>
      </c>
      <c r="DP167">
        <v>0</v>
      </c>
      <c r="DQ167">
        <v>0</v>
      </c>
      <c r="DR167">
        <v>17194594</v>
      </c>
      <c r="DS167">
        <v>6501020</v>
      </c>
      <c r="DT167">
        <v>5249800</v>
      </c>
      <c r="DU167">
        <v>28945414</v>
      </c>
      <c r="DV167">
        <v>3468</v>
      </c>
      <c r="DW167">
        <v>0</v>
      </c>
      <c r="DX167">
        <v>0</v>
      </c>
      <c r="DY167">
        <v>119490</v>
      </c>
      <c r="DZ167">
        <v>0</v>
      </c>
      <c r="EA167">
        <v>0</v>
      </c>
      <c r="EB167">
        <v>29068372</v>
      </c>
      <c r="EC167">
        <v>0</v>
      </c>
      <c r="ED167">
        <v>0</v>
      </c>
      <c r="EE167">
        <v>0</v>
      </c>
      <c r="EF167">
        <v>4807</v>
      </c>
      <c r="EG167">
        <v>4807</v>
      </c>
      <c r="EH167">
        <v>0</v>
      </c>
      <c r="EI167">
        <v>4395</v>
      </c>
      <c r="EJ167">
        <v>0</v>
      </c>
      <c r="EK167">
        <v>0</v>
      </c>
      <c r="EL167">
        <v>0</v>
      </c>
      <c r="EM167">
        <v>0</v>
      </c>
      <c r="EN167">
        <v>2819092</v>
      </c>
      <c r="EO167">
        <v>0</v>
      </c>
      <c r="EP167">
        <v>0</v>
      </c>
      <c r="EQ167">
        <v>417462</v>
      </c>
      <c r="ER167">
        <v>0</v>
      </c>
      <c r="ES167">
        <v>7736559</v>
      </c>
      <c r="ET167">
        <v>10977508</v>
      </c>
      <c r="EU167">
        <v>6217</v>
      </c>
      <c r="EV167">
        <v>46047353</v>
      </c>
    </row>
    <row r="168" spans="1:152">
      <c r="A168">
        <v>70735</v>
      </c>
      <c r="B168">
        <v>201112</v>
      </c>
      <c r="C168">
        <v>261416</v>
      </c>
      <c r="D168">
        <v>0</v>
      </c>
      <c r="E168">
        <v>261416</v>
      </c>
      <c r="F168">
        <v>-1885</v>
      </c>
      <c r="G168">
        <v>29</v>
      </c>
      <c r="H168">
        <v>6920</v>
      </c>
      <c r="I168">
        <v>17315</v>
      </c>
      <c r="J168">
        <v>152354</v>
      </c>
      <c r="K168">
        <v>-403</v>
      </c>
      <c r="L168">
        <v>-13829</v>
      </c>
      <c r="M168">
        <v>160501</v>
      </c>
      <c r="N168">
        <v>-24419</v>
      </c>
      <c r="O168">
        <v>136082</v>
      </c>
      <c r="P168">
        <v>-184579</v>
      </c>
      <c r="Q168">
        <v>0</v>
      </c>
      <c r="R168">
        <v>0</v>
      </c>
      <c r="S168">
        <v>0</v>
      </c>
      <c r="T168">
        <v>-184579</v>
      </c>
      <c r="U168">
        <v>-160343</v>
      </c>
      <c r="V168">
        <v>0</v>
      </c>
      <c r="W168">
        <v>-160343</v>
      </c>
      <c r="X168">
        <v>-118773</v>
      </c>
      <c r="Y168">
        <v>0</v>
      </c>
      <c r="Z168">
        <v>2899</v>
      </c>
      <c r="AA168">
        <v>-115874</v>
      </c>
      <c r="AB168">
        <v>0</v>
      </c>
      <c r="AC168">
        <v>0</v>
      </c>
      <c r="AD168">
        <v>-8315</v>
      </c>
      <c r="AE168">
        <v>0</v>
      </c>
      <c r="AF168">
        <v>0</v>
      </c>
      <c r="AG168">
        <v>-8315</v>
      </c>
      <c r="AH168">
        <v>-20121</v>
      </c>
      <c r="AI168">
        <v>-91734</v>
      </c>
      <c r="AJ168">
        <v>0</v>
      </c>
      <c r="AK168">
        <v>32598</v>
      </c>
      <c r="AL168">
        <v>0</v>
      </c>
      <c r="AM168">
        <v>0</v>
      </c>
      <c r="AN168">
        <v>0</v>
      </c>
      <c r="AO168">
        <v>-59136</v>
      </c>
      <c r="AP168">
        <v>-12477</v>
      </c>
      <c r="AQ168">
        <v>-71613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4596</v>
      </c>
      <c r="BL168">
        <v>2200</v>
      </c>
      <c r="BM168">
        <v>0</v>
      </c>
      <c r="BN168">
        <v>2200</v>
      </c>
      <c r="BO168">
        <v>479274</v>
      </c>
      <c r="BP168">
        <v>105473</v>
      </c>
      <c r="BQ168">
        <v>0</v>
      </c>
      <c r="BR168">
        <v>3290</v>
      </c>
      <c r="BS168">
        <v>0</v>
      </c>
      <c r="BT168">
        <v>108763</v>
      </c>
      <c r="BU168">
        <v>148257</v>
      </c>
      <c r="BV168">
        <v>5014525</v>
      </c>
      <c r="BW168">
        <v>0</v>
      </c>
      <c r="BX168">
        <v>0</v>
      </c>
      <c r="BY168">
        <v>3</v>
      </c>
      <c r="BZ168">
        <v>0</v>
      </c>
      <c r="CA168">
        <v>0</v>
      </c>
      <c r="CB168">
        <v>0</v>
      </c>
      <c r="CC168">
        <v>5162785</v>
      </c>
      <c r="CD168">
        <v>0</v>
      </c>
      <c r="CE168">
        <v>5750822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5711</v>
      </c>
      <c r="CL168">
        <v>0</v>
      </c>
      <c r="CM168">
        <v>5711</v>
      </c>
      <c r="CN168">
        <v>0</v>
      </c>
      <c r="CO168">
        <v>7642</v>
      </c>
      <c r="CP168">
        <v>0</v>
      </c>
      <c r="CQ168">
        <v>21371</v>
      </c>
      <c r="CR168">
        <v>34724</v>
      </c>
      <c r="CS168">
        <v>0</v>
      </c>
      <c r="CT168">
        <v>0</v>
      </c>
      <c r="CU168">
        <v>4872</v>
      </c>
      <c r="CV168">
        <v>22833</v>
      </c>
      <c r="CW168">
        <v>0</v>
      </c>
      <c r="CX168">
        <v>27705</v>
      </c>
      <c r="CY168">
        <v>0</v>
      </c>
      <c r="CZ168">
        <v>11173</v>
      </c>
      <c r="DA168">
        <v>11173</v>
      </c>
      <c r="DB168">
        <v>5831220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1052448</v>
      </c>
      <c r="DO168">
        <v>1052448</v>
      </c>
      <c r="DP168">
        <v>0</v>
      </c>
      <c r="DQ168">
        <v>0</v>
      </c>
      <c r="DR168">
        <v>2032003</v>
      </c>
      <c r="DS168">
        <v>1331080</v>
      </c>
      <c r="DT168">
        <v>1066435</v>
      </c>
      <c r="DU168">
        <v>4429518</v>
      </c>
      <c r="DV168">
        <v>30</v>
      </c>
      <c r="DW168">
        <v>0</v>
      </c>
      <c r="DX168">
        <v>0</v>
      </c>
      <c r="DY168">
        <v>226767</v>
      </c>
      <c r="DZ168">
        <v>0</v>
      </c>
      <c r="EA168">
        <v>0</v>
      </c>
      <c r="EB168">
        <v>4656315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20</v>
      </c>
      <c r="EJ168">
        <v>0</v>
      </c>
      <c r="EK168">
        <v>0</v>
      </c>
      <c r="EL168">
        <v>0</v>
      </c>
      <c r="EM168">
        <v>0</v>
      </c>
      <c r="EN168">
        <v>3973</v>
      </c>
      <c r="EO168">
        <v>0</v>
      </c>
      <c r="EP168">
        <v>0</v>
      </c>
      <c r="EQ168">
        <v>27439</v>
      </c>
      <c r="ER168">
        <v>0</v>
      </c>
      <c r="ES168">
        <v>87023</v>
      </c>
      <c r="ET168">
        <v>118455</v>
      </c>
      <c r="EU168">
        <v>4002</v>
      </c>
      <c r="EV168">
        <v>5831220</v>
      </c>
    </row>
    <row r="169" spans="1:152">
      <c r="A169">
        <v>70742</v>
      </c>
      <c r="B169">
        <v>201112</v>
      </c>
      <c r="C169">
        <v>337463</v>
      </c>
      <c r="D169">
        <v>0</v>
      </c>
      <c r="E169">
        <v>337463</v>
      </c>
      <c r="F169">
        <v>270184</v>
      </c>
      <c r="G169">
        <v>2776</v>
      </c>
      <c r="H169">
        <v>17081</v>
      </c>
      <c r="I169">
        <v>226272</v>
      </c>
      <c r="J169">
        <v>-418976</v>
      </c>
      <c r="K169">
        <v>-11</v>
      </c>
      <c r="L169">
        <v>-2739</v>
      </c>
      <c r="M169">
        <v>94587</v>
      </c>
      <c r="N169">
        <v>-7793</v>
      </c>
      <c r="O169">
        <v>86794</v>
      </c>
      <c r="P169">
        <v>-698022</v>
      </c>
      <c r="Q169">
        <v>0</v>
      </c>
      <c r="R169">
        <v>0</v>
      </c>
      <c r="S169">
        <v>0</v>
      </c>
      <c r="T169">
        <v>-698022</v>
      </c>
      <c r="U169">
        <v>-440260</v>
      </c>
      <c r="V169">
        <v>0</v>
      </c>
      <c r="W169">
        <v>-440260</v>
      </c>
      <c r="X169">
        <v>-28042</v>
      </c>
      <c r="Y169">
        <v>-1662</v>
      </c>
      <c r="Z169">
        <v>0</v>
      </c>
      <c r="AA169">
        <v>-29704</v>
      </c>
      <c r="AB169">
        <v>304290</v>
      </c>
      <c r="AC169">
        <v>0</v>
      </c>
      <c r="AD169">
        <v>-13320</v>
      </c>
      <c r="AE169">
        <v>0</v>
      </c>
      <c r="AF169">
        <v>0</v>
      </c>
      <c r="AG169">
        <v>-13320</v>
      </c>
      <c r="AH169">
        <v>-7469</v>
      </c>
      <c r="AI169">
        <v>-460228</v>
      </c>
      <c r="AJ169">
        <v>0</v>
      </c>
      <c r="AK169">
        <v>8140</v>
      </c>
      <c r="AL169">
        <v>0</v>
      </c>
      <c r="AM169">
        <v>0</v>
      </c>
      <c r="AN169">
        <v>0</v>
      </c>
      <c r="AO169">
        <v>-452088</v>
      </c>
      <c r="AP169">
        <v>-671</v>
      </c>
      <c r="AQ169">
        <v>-452759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20639</v>
      </c>
      <c r="BL169">
        <v>298</v>
      </c>
      <c r="BM169">
        <v>0</v>
      </c>
      <c r="BN169">
        <v>298</v>
      </c>
      <c r="BO169">
        <v>440988</v>
      </c>
      <c r="BP169">
        <v>2446900</v>
      </c>
      <c r="BQ169">
        <v>0</v>
      </c>
      <c r="BR169">
        <v>21724</v>
      </c>
      <c r="BS169">
        <v>0</v>
      </c>
      <c r="BT169">
        <v>2468624</v>
      </c>
      <c r="BU169">
        <v>333292</v>
      </c>
      <c r="BV169">
        <v>1022479</v>
      </c>
      <c r="BW169">
        <v>57796</v>
      </c>
      <c r="BX169">
        <v>0</v>
      </c>
      <c r="BY169">
        <v>0</v>
      </c>
      <c r="BZ169">
        <v>9717</v>
      </c>
      <c r="CA169">
        <v>47317</v>
      </c>
      <c r="CB169">
        <v>82382</v>
      </c>
      <c r="CC169">
        <v>1552983</v>
      </c>
      <c r="CD169">
        <v>0</v>
      </c>
      <c r="CE169">
        <v>4462595</v>
      </c>
      <c r="CF169">
        <v>9432950</v>
      </c>
      <c r="CG169">
        <v>0</v>
      </c>
      <c r="CH169">
        <v>0</v>
      </c>
      <c r="CI169">
        <v>0</v>
      </c>
      <c r="CJ169">
        <v>0</v>
      </c>
      <c r="CK169">
        <v>3226</v>
      </c>
      <c r="CL169">
        <v>0</v>
      </c>
      <c r="CM169">
        <v>3226</v>
      </c>
      <c r="CN169">
        <v>0</v>
      </c>
      <c r="CO169">
        <v>3246</v>
      </c>
      <c r="CP169">
        <v>0</v>
      </c>
      <c r="CQ169">
        <v>5507</v>
      </c>
      <c r="CR169">
        <v>11979</v>
      </c>
      <c r="CS169">
        <v>0</v>
      </c>
      <c r="CT169">
        <v>12649</v>
      </c>
      <c r="CU169">
        <v>24786</v>
      </c>
      <c r="CV169">
        <v>15511</v>
      </c>
      <c r="CW169">
        <v>0</v>
      </c>
      <c r="CX169">
        <v>52946</v>
      </c>
      <c r="CY169">
        <v>1247</v>
      </c>
      <c r="CZ169">
        <v>35226</v>
      </c>
      <c r="DA169">
        <v>36473</v>
      </c>
      <c r="DB169">
        <v>14017880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710113</v>
      </c>
      <c r="DO169">
        <v>710113</v>
      </c>
      <c r="DP169">
        <v>0</v>
      </c>
      <c r="DQ169">
        <v>0</v>
      </c>
      <c r="DR169">
        <v>3715170</v>
      </c>
      <c r="DS169">
        <v>79347</v>
      </c>
      <c r="DT169">
        <v>17747</v>
      </c>
      <c r="DU169">
        <v>3812264</v>
      </c>
      <c r="DV169">
        <v>0</v>
      </c>
      <c r="DW169">
        <v>1662</v>
      </c>
      <c r="DX169">
        <v>0</v>
      </c>
      <c r="DY169">
        <v>0</v>
      </c>
      <c r="DZ169">
        <v>9432950</v>
      </c>
      <c r="EA169">
        <v>0</v>
      </c>
      <c r="EB169">
        <v>13246876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17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31448</v>
      </c>
      <c r="ER169">
        <v>0</v>
      </c>
      <c r="ES169">
        <v>29163</v>
      </c>
      <c r="ET169">
        <v>60628</v>
      </c>
      <c r="EU169">
        <v>263</v>
      </c>
      <c r="EV169">
        <v>14017880</v>
      </c>
    </row>
    <row r="170" spans="1:152">
      <c r="A170">
        <v>70806</v>
      </c>
      <c r="B170">
        <v>201112</v>
      </c>
      <c r="C170">
        <v>337766</v>
      </c>
      <c r="D170">
        <v>0</v>
      </c>
      <c r="E170">
        <v>337766</v>
      </c>
      <c r="F170">
        <v>-11438</v>
      </c>
      <c r="G170">
        <v>3028</v>
      </c>
      <c r="H170">
        <v>-1261</v>
      </c>
      <c r="I170">
        <v>35719</v>
      </c>
      <c r="J170">
        <v>266735</v>
      </c>
      <c r="K170">
        <v>-221</v>
      </c>
      <c r="L170">
        <v>-16916</v>
      </c>
      <c r="M170">
        <v>275646</v>
      </c>
      <c r="N170">
        <v>-45039</v>
      </c>
      <c r="O170">
        <v>230607</v>
      </c>
      <c r="P170">
        <v>-227925</v>
      </c>
      <c r="Q170">
        <v>0</v>
      </c>
      <c r="R170">
        <v>0</v>
      </c>
      <c r="S170">
        <v>0</v>
      </c>
      <c r="T170">
        <v>-227925</v>
      </c>
      <c r="U170">
        <v>-184042</v>
      </c>
      <c r="V170">
        <v>0</v>
      </c>
      <c r="W170">
        <v>-184042</v>
      </c>
      <c r="X170">
        <v>-172629</v>
      </c>
      <c r="Y170">
        <v>0</v>
      </c>
      <c r="Z170">
        <v>-3408</v>
      </c>
      <c r="AA170">
        <v>-176037</v>
      </c>
      <c r="AB170">
        <v>0</v>
      </c>
      <c r="AC170">
        <v>0</v>
      </c>
      <c r="AD170">
        <v>-10467</v>
      </c>
      <c r="AE170">
        <v>0</v>
      </c>
      <c r="AF170">
        <v>0</v>
      </c>
      <c r="AG170">
        <v>-10467</v>
      </c>
      <c r="AH170">
        <v>-36235</v>
      </c>
      <c r="AI170">
        <v>-66333</v>
      </c>
      <c r="AJ170">
        <v>773</v>
      </c>
      <c r="AK170">
        <v>55776</v>
      </c>
      <c r="AL170">
        <v>0</v>
      </c>
      <c r="AM170">
        <v>0</v>
      </c>
      <c r="AN170">
        <v>0</v>
      </c>
      <c r="AO170">
        <v>-9784</v>
      </c>
      <c r="AP170">
        <v>-19775</v>
      </c>
      <c r="AQ170">
        <v>-29559</v>
      </c>
      <c r="AR170">
        <v>1887</v>
      </c>
      <c r="AS170">
        <v>0</v>
      </c>
      <c r="AT170">
        <v>0</v>
      </c>
      <c r="AU170">
        <v>0</v>
      </c>
      <c r="AV170">
        <v>1887</v>
      </c>
      <c r="AW170">
        <v>0</v>
      </c>
      <c r="AX170">
        <v>-1375</v>
      </c>
      <c r="AY170">
        <v>0</v>
      </c>
      <c r="AZ170">
        <v>0</v>
      </c>
      <c r="BA170">
        <v>0</v>
      </c>
      <c r="BB170">
        <v>-1375</v>
      </c>
      <c r="BC170">
        <v>142</v>
      </c>
      <c r="BD170">
        <v>0</v>
      </c>
      <c r="BE170">
        <v>-115</v>
      </c>
      <c r="BF170">
        <v>0</v>
      </c>
      <c r="BG170">
        <v>0</v>
      </c>
      <c r="BH170">
        <v>-115</v>
      </c>
      <c r="BI170">
        <v>234</v>
      </c>
      <c r="BJ170">
        <v>773</v>
      </c>
      <c r="BK170">
        <v>5910</v>
      </c>
      <c r="BL170">
        <v>2270</v>
      </c>
      <c r="BM170">
        <v>0</v>
      </c>
      <c r="BN170">
        <v>2270</v>
      </c>
      <c r="BO170">
        <v>26537</v>
      </c>
      <c r="BP170">
        <v>0</v>
      </c>
      <c r="BQ170">
        <v>3337</v>
      </c>
      <c r="BR170">
        <v>52735</v>
      </c>
      <c r="BS170">
        <v>0</v>
      </c>
      <c r="BT170">
        <v>56072</v>
      </c>
      <c r="BU170">
        <v>204885</v>
      </c>
      <c r="BV170">
        <v>8431301</v>
      </c>
      <c r="BW170">
        <v>0</v>
      </c>
      <c r="BX170">
        <v>0</v>
      </c>
      <c r="BY170">
        <v>348</v>
      </c>
      <c r="BZ170">
        <v>0</v>
      </c>
      <c r="CA170">
        <v>0</v>
      </c>
      <c r="CB170">
        <v>0</v>
      </c>
      <c r="CC170">
        <v>8636534</v>
      </c>
      <c r="CD170">
        <v>0</v>
      </c>
      <c r="CE170">
        <v>8719143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17208</v>
      </c>
      <c r="CL170">
        <v>0</v>
      </c>
      <c r="CM170">
        <v>17208</v>
      </c>
      <c r="CN170">
        <v>0</v>
      </c>
      <c r="CO170">
        <v>45806</v>
      </c>
      <c r="CP170">
        <v>0</v>
      </c>
      <c r="CQ170">
        <v>17457</v>
      </c>
      <c r="CR170">
        <v>80471</v>
      </c>
      <c r="CS170">
        <v>0</v>
      </c>
      <c r="CT170">
        <v>0</v>
      </c>
      <c r="CU170">
        <v>2111</v>
      </c>
      <c r="CV170">
        <v>30423</v>
      </c>
      <c r="CW170">
        <v>0</v>
      </c>
      <c r="CX170">
        <v>32534</v>
      </c>
      <c r="CY170">
        <v>0</v>
      </c>
      <c r="CZ170">
        <v>12144</v>
      </c>
      <c r="DA170">
        <v>12144</v>
      </c>
      <c r="DB170">
        <v>8852472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1660636</v>
      </c>
      <c r="DO170">
        <v>1660636</v>
      </c>
      <c r="DP170">
        <v>0</v>
      </c>
      <c r="DQ170">
        <v>0</v>
      </c>
      <c r="DR170">
        <v>3121792</v>
      </c>
      <c r="DS170">
        <v>1726729</v>
      </c>
      <c r="DT170">
        <v>1771997</v>
      </c>
      <c r="DU170">
        <v>6620518</v>
      </c>
      <c r="DV170">
        <v>8292</v>
      </c>
      <c r="DW170">
        <v>0</v>
      </c>
      <c r="DX170">
        <v>0</v>
      </c>
      <c r="DY170">
        <v>411432</v>
      </c>
      <c r="DZ170">
        <v>0</v>
      </c>
      <c r="EA170">
        <v>0</v>
      </c>
      <c r="EB170">
        <v>7040242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41756</v>
      </c>
      <c r="ER170">
        <v>0</v>
      </c>
      <c r="ES170">
        <v>103631</v>
      </c>
      <c r="ET170">
        <v>145387</v>
      </c>
      <c r="EU170">
        <v>6207</v>
      </c>
      <c r="EV170">
        <v>8852472</v>
      </c>
    </row>
    <row r="171" spans="1:152">
      <c r="A171">
        <v>70807</v>
      </c>
      <c r="B171">
        <v>201112</v>
      </c>
      <c r="C171">
        <v>2231050</v>
      </c>
      <c r="D171">
        <v>0</v>
      </c>
      <c r="E171">
        <v>2231050</v>
      </c>
      <c r="F171">
        <v>-104784</v>
      </c>
      <c r="G171">
        <v>4008</v>
      </c>
      <c r="H171">
        <v>15239</v>
      </c>
      <c r="I171">
        <v>1011516</v>
      </c>
      <c r="J171">
        <v>5396310</v>
      </c>
      <c r="K171">
        <v>-342</v>
      </c>
      <c r="L171">
        <v>-28645</v>
      </c>
      <c r="M171">
        <v>6293302</v>
      </c>
      <c r="N171">
        <v>-914348</v>
      </c>
      <c r="O171">
        <v>5378954</v>
      </c>
      <c r="P171">
        <v>-793109</v>
      </c>
      <c r="Q171">
        <v>0</v>
      </c>
      <c r="R171">
        <v>0</v>
      </c>
      <c r="S171">
        <v>0</v>
      </c>
      <c r="T171">
        <v>-793109</v>
      </c>
      <c r="U171">
        <v>-19623</v>
      </c>
      <c r="V171">
        <v>0</v>
      </c>
      <c r="W171">
        <v>-19623</v>
      </c>
      <c r="X171">
        <v>0</v>
      </c>
      <c r="Y171">
        <v>-5375563</v>
      </c>
      <c r="Z171">
        <v>-47874</v>
      </c>
      <c r="AA171">
        <v>-5423437</v>
      </c>
      <c r="AB171">
        <v>0</v>
      </c>
      <c r="AC171">
        <v>0</v>
      </c>
      <c r="AD171">
        <v>-60299</v>
      </c>
      <c r="AE171">
        <v>0</v>
      </c>
      <c r="AF171">
        <v>0</v>
      </c>
      <c r="AG171">
        <v>-60299</v>
      </c>
      <c r="AH171">
        <v>-536052</v>
      </c>
      <c r="AI171">
        <v>777484</v>
      </c>
      <c r="AJ171">
        <v>0</v>
      </c>
      <c r="AK171">
        <v>628183</v>
      </c>
      <c r="AL171">
        <v>0</v>
      </c>
      <c r="AM171">
        <v>0</v>
      </c>
      <c r="AN171">
        <v>0</v>
      </c>
      <c r="AO171">
        <v>1405667</v>
      </c>
      <c r="AP171">
        <v>-92131</v>
      </c>
      <c r="AQ171">
        <v>1313536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36581</v>
      </c>
      <c r="BL171">
        <v>1711</v>
      </c>
      <c r="BM171">
        <v>0</v>
      </c>
      <c r="BN171">
        <v>1711</v>
      </c>
      <c r="BO171">
        <v>551437</v>
      </c>
      <c r="BP171">
        <v>4401459</v>
      </c>
      <c r="BQ171">
        <v>360979</v>
      </c>
      <c r="BR171">
        <v>132872</v>
      </c>
      <c r="BS171">
        <v>0</v>
      </c>
      <c r="BT171">
        <v>4895310</v>
      </c>
      <c r="BU171">
        <v>2624947</v>
      </c>
      <c r="BV171">
        <v>3313137</v>
      </c>
      <c r="BW171">
        <v>37669287</v>
      </c>
      <c r="BX171">
        <v>0</v>
      </c>
      <c r="BY171">
        <v>186</v>
      </c>
      <c r="BZ171">
        <v>0</v>
      </c>
      <c r="CA171">
        <v>74935</v>
      </c>
      <c r="CB171">
        <v>2698563</v>
      </c>
      <c r="CC171">
        <v>46381055</v>
      </c>
      <c r="CD171">
        <v>0</v>
      </c>
      <c r="CE171">
        <v>51827802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75222</v>
      </c>
      <c r="CL171">
        <v>0</v>
      </c>
      <c r="CM171">
        <v>75222</v>
      </c>
      <c r="CN171">
        <v>0</v>
      </c>
      <c r="CO171">
        <v>824</v>
      </c>
      <c r="CP171">
        <v>0</v>
      </c>
      <c r="CQ171">
        <v>23981</v>
      </c>
      <c r="CR171">
        <v>100027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646408</v>
      </c>
      <c r="CZ171">
        <v>53806</v>
      </c>
      <c r="DA171">
        <v>700214</v>
      </c>
      <c r="DB171">
        <v>52666335</v>
      </c>
      <c r="DC171">
        <v>770000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6130881</v>
      </c>
      <c r="DO171">
        <v>6900881</v>
      </c>
      <c r="DP171">
        <v>0</v>
      </c>
      <c r="DQ171">
        <v>0</v>
      </c>
      <c r="DR171">
        <v>7678466</v>
      </c>
      <c r="DS171">
        <v>17736698</v>
      </c>
      <c r="DT171">
        <v>11869315</v>
      </c>
      <c r="DU171">
        <v>37284479</v>
      </c>
      <c r="DV171">
        <v>6200</v>
      </c>
      <c r="DW171">
        <v>5469495</v>
      </c>
      <c r="DX171">
        <v>0</v>
      </c>
      <c r="DY171">
        <v>341047</v>
      </c>
      <c r="DZ171">
        <v>0</v>
      </c>
      <c r="EA171">
        <v>0</v>
      </c>
      <c r="EB171">
        <v>43101221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1692205</v>
      </c>
      <c r="EO171">
        <v>0</v>
      </c>
      <c r="EP171">
        <v>0</v>
      </c>
      <c r="EQ171">
        <v>925252</v>
      </c>
      <c r="ER171">
        <v>0</v>
      </c>
      <c r="ES171">
        <v>38618</v>
      </c>
      <c r="ET171">
        <v>2656075</v>
      </c>
      <c r="EU171">
        <v>8158</v>
      </c>
      <c r="EV171">
        <v>52666335</v>
      </c>
    </row>
    <row r="172" spans="1:152">
      <c r="A172">
        <v>70814</v>
      </c>
      <c r="B172">
        <v>201112</v>
      </c>
      <c r="C172">
        <v>3090377</v>
      </c>
      <c r="D172">
        <v>0</v>
      </c>
      <c r="E172">
        <v>3090377</v>
      </c>
      <c r="F172">
        <v>-187811</v>
      </c>
      <c r="G172">
        <v>3644</v>
      </c>
      <c r="H172">
        <v>198990</v>
      </c>
      <c r="I172">
        <v>127041</v>
      </c>
      <c r="J172">
        <v>2453917</v>
      </c>
      <c r="K172">
        <v>-1216</v>
      </c>
      <c r="L172">
        <v>-77781</v>
      </c>
      <c r="M172">
        <v>2516784</v>
      </c>
      <c r="N172">
        <v>-362446</v>
      </c>
      <c r="O172">
        <v>2154338</v>
      </c>
      <c r="P172">
        <v>-1959220</v>
      </c>
      <c r="Q172">
        <v>0</v>
      </c>
      <c r="R172">
        <v>2119</v>
      </c>
      <c r="S172">
        <v>0</v>
      </c>
      <c r="T172">
        <v>-1957101</v>
      </c>
      <c r="U172">
        <v>-2470003</v>
      </c>
      <c r="V172">
        <v>0</v>
      </c>
      <c r="W172">
        <v>-2470003</v>
      </c>
      <c r="X172">
        <v>-1375338</v>
      </c>
      <c r="Y172">
        <v>0</v>
      </c>
      <c r="Z172">
        <v>34124</v>
      </c>
      <c r="AA172">
        <v>-1341214</v>
      </c>
      <c r="AB172">
        <v>0</v>
      </c>
      <c r="AC172">
        <v>0</v>
      </c>
      <c r="AD172">
        <v>-59759</v>
      </c>
      <c r="AE172">
        <v>0</v>
      </c>
      <c r="AF172">
        <v>0</v>
      </c>
      <c r="AG172">
        <v>-59759</v>
      </c>
      <c r="AH172">
        <v>-285543</v>
      </c>
      <c r="AI172">
        <v>-868905</v>
      </c>
      <c r="AJ172">
        <v>0</v>
      </c>
      <c r="AK172">
        <v>424683</v>
      </c>
      <c r="AL172">
        <v>0</v>
      </c>
      <c r="AM172">
        <v>0</v>
      </c>
      <c r="AN172">
        <v>0</v>
      </c>
      <c r="AO172">
        <v>-444222</v>
      </c>
      <c r="AP172">
        <v>-139140</v>
      </c>
      <c r="AQ172">
        <v>-583362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51876</v>
      </c>
      <c r="BL172">
        <v>12179</v>
      </c>
      <c r="BM172">
        <v>0</v>
      </c>
      <c r="BN172">
        <v>12179</v>
      </c>
      <c r="BO172">
        <v>4057181</v>
      </c>
      <c r="BP172">
        <v>0</v>
      </c>
      <c r="BQ172">
        <v>683050</v>
      </c>
      <c r="BR172">
        <v>77969</v>
      </c>
      <c r="BS172">
        <v>0</v>
      </c>
      <c r="BT172">
        <v>761019</v>
      </c>
      <c r="BU172">
        <v>1361931</v>
      </c>
      <c r="BV172">
        <v>63102077</v>
      </c>
      <c r="BW172">
        <v>0</v>
      </c>
      <c r="BX172">
        <v>0</v>
      </c>
      <c r="BY172">
        <v>70</v>
      </c>
      <c r="BZ172">
        <v>0</v>
      </c>
      <c r="CA172">
        <v>0</v>
      </c>
      <c r="CB172">
        <v>238354</v>
      </c>
      <c r="CC172">
        <v>64702432</v>
      </c>
      <c r="CD172">
        <v>0</v>
      </c>
      <c r="CE172">
        <v>69520632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138105</v>
      </c>
      <c r="CL172">
        <v>0</v>
      </c>
      <c r="CM172">
        <v>138105</v>
      </c>
      <c r="CN172">
        <v>0</v>
      </c>
      <c r="CO172">
        <v>0</v>
      </c>
      <c r="CP172">
        <v>0</v>
      </c>
      <c r="CQ172">
        <v>200049</v>
      </c>
      <c r="CR172">
        <v>338154</v>
      </c>
      <c r="CS172">
        <v>0</v>
      </c>
      <c r="CT172">
        <v>0</v>
      </c>
      <c r="CU172">
        <v>0</v>
      </c>
      <c r="CV172">
        <v>177413</v>
      </c>
      <c r="CW172">
        <v>0</v>
      </c>
      <c r="CX172">
        <v>177413</v>
      </c>
      <c r="CY172">
        <v>2</v>
      </c>
      <c r="CZ172">
        <v>99700</v>
      </c>
      <c r="DA172">
        <v>99702</v>
      </c>
      <c r="DB172">
        <v>70199956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10592500</v>
      </c>
      <c r="DO172">
        <v>10592500</v>
      </c>
      <c r="DP172">
        <v>0</v>
      </c>
      <c r="DQ172">
        <v>0</v>
      </c>
      <c r="DR172">
        <v>32224205</v>
      </c>
      <c r="DS172">
        <v>12419043</v>
      </c>
      <c r="DT172">
        <v>10726995</v>
      </c>
      <c r="DU172">
        <v>55370243</v>
      </c>
      <c r="DV172">
        <v>7561</v>
      </c>
      <c r="DW172">
        <v>0</v>
      </c>
      <c r="DX172">
        <v>0</v>
      </c>
      <c r="DY172">
        <v>2888644</v>
      </c>
      <c r="DZ172">
        <v>0</v>
      </c>
      <c r="EA172">
        <v>0</v>
      </c>
      <c r="EB172">
        <v>58266448</v>
      </c>
      <c r="EC172">
        <v>328962</v>
      </c>
      <c r="ED172">
        <v>0</v>
      </c>
      <c r="EE172">
        <v>0</v>
      </c>
      <c r="EF172">
        <v>0</v>
      </c>
      <c r="EG172">
        <v>328962</v>
      </c>
      <c r="EH172">
        <v>0</v>
      </c>
      <c r="EI172">
        <v>740</v>
      </c>
      <c r="EJ172">
        <v>0</v>
      </c>
      <c r="EK172">
        <v>0</v>
      </c>
      <c r="EL172">
        <v>0</v>
      </c>
      <c r="EM172">
        <v>0</v>
      </c>
      <c r="EN172">
        <v>4528</v>
      </c>
      <c r="EO172">
        <v>0</v>
      </c>
      <c r="EP172">
        <v>0</v>
      </c>
      <c r="EQ172">
        <v>0</v>
      </c>
      <c r="ER172">
        <v>0</v>
      </c>
      <c r="ES172">
        <v>984830</v>
      </c>
      <c r="ET172">
        <v>990098</v>
      </c>
      <c r="EU172">
        <v>21948</v>
      </c>
      <c r="EV172">
        <v>70199956</v>
      </c>
    </row>
    <row r="173" spans="1:152">
      <c r="A173">
        <v>70849</v>
      </c>
      <c r="B173">
        <v>201112</v>
      </c>
      <c r="C173">
        <v>594613</v>
      </c>
      <c r="D173">
        <v>-2471</v>
      </c>
      <c r="E173">
        <v>592142</v>
      </c>
      <c r="F173">
        <v>-194652</v>
      </c>
      <c r="G173">
        <v>-22649</v>
      </c>
      <c r="H173">
        <v>73841</v>
      </c>
      <c r="I173">
        <v>97369</v>
      </c>
      <c r="J173">
        <v>437273</v>
      </c>
      <c r="K173">
        <v>-45863</v>
      </c>
      <c r="L173">
        <v>-70348</v>
      </c>
      <c r="M173">
        <v>274971</v>
      </c>
      <c r="N173">
        <v>-35023</v>
      </c>
      <c r="O173">
        <v>239948</v>
      </c>
      <c r="P173">
        <v>-767959</v>
      </c>
      <c r="Q173">
        <v>19978</v>
      </c>
      <c r="R173">
        <v>542</v>
      </c>
      <c r="S173">
        <v>0</v>
      </c>
      <c r="T173">
        <v>-747439</v>
      </c>
      <c r="U173">
        <v>-168639</v>
      </c>
      <c r="V173">
        <v>10610</v>
      </c>
      <c r="W173">
        <v>-158029</v>
      </c>
      <c r="X173">
        <v>-7682</v>
      </c>
      <c r="Y173">
        <v>-85429</v>
      </c>
      <c r="Z173">
        <v>-127299</v>
      </c>
      <c r="AA173">
        <v>-220410</v>
      </c>
      <c r="AB173">
        <v>185998</v>
      </c>
      <c r="AC173">
        <v>0</v>
      </c>
      <c r="AD173">
        <v>-48825</v>
      </c>
      <c r="AE173">
        <v>465</v>
      </c>
      <c r="AF173">
        <v>0</v>
      </c>
      <c r="AG173">
        <v>-48360</v>
      </c>
      <c r="AH173">
        <v>-51395</v>
      </c>
      <c r="AI173">
        <v>-207545</v>
      </c>
      <c r="AJ173">
        <v>834</v>
      </c>
      <c r="AK173">
        <v>59758</v>
      </c>
      <c r="AL173">
        <v>0</v>
      </c>
      <c r="AM173">
        <v>0</v>
      </c>
      <c r="AN173">
        <v>0</v>
      </c>
      <c r="AO173">
        <v>-146953</v>
      </c>
      <c r="AP173">
        <v>-8425</v>
      </c>
      <c r="AQ173">
        <v>-155378</v>
      </c>
      <c r="AR173">
        <v>16169</v>
      </c>
      <c r="AS173">
        <v>0</v>
      </c>
      <c r="AT173">
        <v>0</v>
      </c>
      <c r="AU173">
        <v>0</v>
      </c>
      <c r="AV173">
        <v>16169</v>
      </c>
      <c r="AW173">
        <v>56</v>
      </c>
      <c r="AX173">
        <v>-13677</v>
      </c>
      <c r="AY173">
        <v>0</v>
      </c>
      <c r="AZ173">
        <v>-132</v>
      </c>
      <c r="BA173">
        <v>0</v>
      </c>
      <c r="BB173">
        <v>-13809</v>
      </c>
      <c r="BC173">
        <v>-56</v>
      </c>
      <c r="BD173">
        <v>0</v>
      </c>
      <c r="BE173">
        <v>0</v>
      </c>
      <c r="BF173">
        <v>-1589</v>
      </c>
      <c r="BG173">
        <v>0</v>
      </c>
      <c r="BH173">
        <v>-1589</v>
      </c>
      <c r="BI173">
        <v>63</v>
      </c>
      <c r="BJ173">
        <v>834</v>
      </c>
      <c r="BK173">
        <v>0</v>
      </c>
      <c r="BL173">
        <v>413</v>
      </c>
      <c r="BM173">
        <v>0</v>
      </c>
      <c r="BN173">
        <v>413</v>
      </c>
      <c r="BO173">
        <v>837159</v>
      </c>
      <c r="BP173">
        <v>4920411</v>
      </c>
      <c r="BQ173">
        <v>0</v>
      </c>
      <c r="BR173">
        <v>129363</v>
      </c>
      <c r="BS173">
        <v>0</v>
      </c>
      <c r="BT173">
        <v>5049774</v>
      </c>
      <c r="BU173">
        <v>353592</v>
      </c>
      <c r="BV173">
        <v>2194373</v>
      </c>
      <c r="BW173">
        <v>1096037</v>
      </c>
      <c r="BX173">
        <v>0</v>
      </c>
      <c r="BY173">
        <v>0</v>
      </c>
      <c r="BZ173">
        <v>0</v>
      </c>
      <c r="CA173">
        <v>0</v>
      </c>
      <c r="CB173">
        <v>568733</v>
      </c>
      <c r="CC173">
        <v>4212735</v>
      </c>
      <c r="CD173">
        <v>0</v>
      </c>
      <c r="CE173">
        <v>10099668</v>
      </c>
      <c r="CF173">
        <v>10942048</v>
      </c>
      <c r="CG173">
        <v>257257</v>
      </c>
      <c r="CH173">
        <v>0</v>
      </c>
      <c r="CI173">
        <v>0</v>
      </c>
      <c r="CJ173">
        <v>257257</v>
      </c>
      <c r="CK173">
        <v>39681</v>
      </c>
      <c r="CL173">
        <v>0</v>
      </c>
      <c r="CM173">
        <v>39681</v>
      </c>
      <c r="CN173">
        <v>0</v>
      </c>
      <c r="CO173">
        <v>153105</v>
      </c>
      <c r="CP173">
        <v>0</v>
      </c>
      <c r="CQ173">
        <v>0</v>
      </c>
      <c r="CR173">
        <v>450043</v>
      </c>
      <c r="CS173">
        <v>0</v>
      </c>
      <c r="CT173">
        <v>0</v>
      </c>
      <c r="CU173">
        <v>0</v>
      </c>
      <c r="CV173">
        <v>426782</v>
      </c>
      <c r="CW173">
        <v>60354</v>
      </c>
      <c r="CX173">
        <v>487136</v>
      </c>
      <c r="CY173">
        <v>4938</v>
      </c>
      <c r="CZ173">
        <v>55325</v>
      </c>
      <c r="DA173">
        <v>60263</v>
      </c>
      <c r="DB173">
        <v>22039571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952225</v>
      </c>
      <c r="DO173">
        <v>952225</v>
      </c>
      <c r="DP173">
        <v>0</v>
      </c>
      <c r="DQ173">
        <v>0</v>
      </c>
      <c r="DR173">
        <v>8208271</v>
      </c>
      <c r="DS173">
        <v>565112</v>
      </c>
      <c r="DT173">
        <v>307778</v>
      </c>
      <c r="DU173">
        <v>9081161</v>
      </c>
      <c r="DV173">
        <v>6652</v>
      </c>
      <c r="DW173">
        <v>85429</v>
      </c>
      <c r="DX173">
        <v>0</v>
      </c>
      <c r="DY173">
        <v>326086</v>
      </c>
      <c r="DZ173">
        <v>10942048</v>
      </c>
      <c r="EA173">
        <v>0</v>
      </c>
      <c r="EB173">
        <v>20441376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407673</v>
      </c>
      <c r="EO173">
        <v>9018</v>
      </c>
      <c r="EP173">
        <v>0</v>
      </c>
      <c r="EQ173">
        <v>36104</v>
      </c>
      <c r="ER173">
        <v>0</v>
      </c>
      <c r="ES173">
        <v>142512</v>
      </c>
      <c r="ET173">
        <v>595307</v>
      </c>
      <c r="EU173">
        <v>50663</v>
      </c>
      <c r="EV173">
        <v>22039571</v>
      </c>
    </row>
    <row r="174" spans="1:152">
      <c r="A174">
        <v>70857</v>
      </c>
      <c r="B174">
        <v>201112</v>
      </c>
      <c r="C174">
        <v>2436077</v>
      </c>
      <c r="D174">
        <v>0</v>
      </c>
      <c r="E174">
        <v>2436077</v>
      </c>
      <c r="F174">
        <v>81223</v>
      </c>
      <c r="G174">
        <v>12565</v>
      </c>
      <c r="H174">
        <v>60109</v>
      </c>
      <c r="I174">
        <v>2185128</v>
      </c>
      <c r="J174">
        <v>3440230</v>
      </c>
      <c r="K174">
        <v>-13731</v>
      </c>
      <c r="L174">
        <v>-91284</v>
      </c>
      <c r="M174">
        <v>5674240</v>
      </c>
      <c r="N174">
        <v>-829894</v>
      </c>
      <c r="O174">
        <v>4844346</v>
      </c>
      <c r="P174">
        <v>-1586994</v>
      </c>
      <c r="Q174">
        <v>0</v>
      </c>
      <c r="R174">
        <v>-377</v>
      </c>
      <c r="S174">
        <v>0</v>
      </c>
      <c r="T174">
        <v>-1587371</v>
      </c>
      <c r="U174">
        <v>-4825027</v>
      </c>
      <c r="V174">
        <v>0</v>
      </c>
      <c r="W174">
        <v>-4825027</v>
      </c>
      <c r="X174">
        <v>0</v>
      </c>
      <c r="Y174">
        <v>0</v>
      </c>
      <c r="Z174">
        <v>22565</v>
      </c>
      <c r="AA174">
        <v>22565</v>
      </c>
      <c r="AB174">
        <v>0</v>
      </c>
      <c r="AC174">
        <v>0</v>
      </c>
      <c r="AD174">
        <v>-47353</v>
      </c>
      <c r="AE174">
        <v>0</v>
      </c>
      <c r="AF174">
        <v>0</v>
      </c>
      <c r="AG174">
        <v>-47353</v>
      </c>
      <c r="AH174">
        <v>-843236</v>
      </c>
      <c r="AI174">
        <v>1</v>
      </c>
      <c r="AJ174">
        <v>0</v>
      </c>
      <c r="AK174">
        <v>990119</v>
      </c>
      <c r="AL174">
        <v>0</v>
      </c>
      <c r="AM174">
        <v>0</v>
      </c>
      <c r="AN174">
        <v>0</v>
      </c>
      <c r="AO174">
        <v>990120</v>
      </c>
      <c r="AP174">
        <v>-146882</v>
      </c>
      <c r="AQ174">
        <v>843238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11</v>
      </c>
      <c r="BM174">
        <v>0</v>
      </c>
      <c r="BN174">
        <v>11</v>
      </c>
      <c r="BO174">
        <v>2595476</v>
      </c>
      <c r="BP174">
        <v>1372367</v>
      </c>
      <c r="BQ174">
        <v>162245</v>
      </c>
      <c r="BR174">
        <v>1259967</v>
      </c>
      <c r="BS174">
        <v>46994</v>
      </c>
      <c r="BT174">
        <v>2841573</v>
      </c>
      <c r="BU174">
        <v>15814514</v>
      </c>
      <c r="BV174">
        <v>7550950</v>
      </c>
      <c r="BW174">
        <v>33044882</v>
      </c>
      <c r="BX174">
        <v>0</v>
      </c>
      <c r="BY174">
        <v>3837</v>
      </c>
      <c r="BZ174">
        <v>2499770</v>
      </c>
      <c r="CA174">
        <v>0</v>
      </c>
      <c r="CB174">
        <v>19095558</v>
      </c>
      <c r="CC174">
        <v>78009511</v>
      </c>
      <c r="CD174">
        <v>0</v>
      </c>
      <c r="CE174">
        <v>83446560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6068</v>
      </c>
      <c r="CL174">
        <v>0</v>
      </c>
      <c r="CM174">
        <v>6068</v>
      </c>
      <c r="CN174">
        <v>0</v>
      </c>
      <c r="CO174">
        <v>1734700</v>
      </c>
      <c r="CP174">
        <v>92205</v>
      </c>
      <c r="CQ174">
        <v>55090</v>
      </c>
      <c r="CR174">
        <v>1888063</v>
      </c>
      <c r="CS174">
        <v>0</v>
      </c>
      <c r="CT174">
        <v>0</v>
      </c>
      <c r="CU174">
        <v>0</v>
      </c>
      <c r="CV174">
        <v>368194</v>
      </c>
      <c r="CW174">
        <v>0</v>
      </c>
      <c r="CX174">
        <v>368194</v>
      </c>
      <c r="CY174">
        <v>646049</v>
      </c>
      <c r="CZ174">
        <v>401836</v>
      </c>
      <c r="DA174">
        <v>1047885</v>
      </c>
      <c r="DB174">
        <v>86750713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12074251</v>
      </c>
      <c r="DO174">
        <v>12074251</v>
      </c>
      <c r="DP174">
        <v>0</v>
      </c>
      <c r="DQ174">
        <v>0</v>
      </c>
      <c r="DR174">
        <v>32376226</v>
      </c>
      <c r="DS174">
        <v>11722830</v>
      </c>
      <c r="DT174">
        <v>9860374</v>
      </c>
      <c r="DU174">
        <v>53959430</v>
      </c>
      <c r="DV174">
        <v>7679</v>
      </c>
      <c r="DW174">
        <v>0</v>
      </c>
      <c r="DX174">
        <v>0</v>
      </c>
      <c r="DY174">
        <v>215276</v>
      </c>
      <c r="DZ174">
        <v>0</v>
      </c>
      <c r="EA174">
        <v>0</v>
      </c>
      <c r="EB174">
        <v>54182385</v>
      </c>
      <c r="EC174">
        <v>0</v>
      </c>
      <c r="ED174">
        <v>0</v>
      </c>
      <c r="EE174">
        <v>0</v>
      </c>
      <c r="EF174">
        <v>19624</v>
      </c>
      <c r="EG174">
        <v>19624</v>
      </c>
      <c r="EH174">
        <v>0</v>
      </c>
      <c r="EI174">
        <v>6670</v>
      </c>
      <c r="EJ174">
        <v>0</v>
      </c>
      <c r="EK174">
        <v>0</v>
      </c>
      <c r="EL174">
        <v>0</v>
      </c>
      <c r="EM174">
        <v>0</v>
      </c>
      <c r="EN174">
        <v>5459419</v>
      </c>
      <c r="EO174">
        <v>0</v>
      </c>
      <c r="EP174">
        <v>0</v>
      </c>
      <c r="EQ174">
        <v>811496</v>
      </c>
      <c r="ER174">
        <v>0</v>
      </c>
      <c r="ES174">
        <v>14188535</v>
      </c>
      <c r="ET174">
        <v>20466120</v>
      </c>
      <c r="EU174">
        <v>8333</v>
      </c>
      <c r="EV174">
        <v>86750713</v>
      </c>
    </row>
    <row r="175" spans="1:152">
      <c r="A175">
        <v>70911</v>
      </c>
      <c r="B175">
        <v>201112</v>
      </c>
      <c r="C175">
        <v>187784</v>
      </c>
      <c r="D175">
        <v>0</v>
      </c>
      <c r="E175">
        <v>187784</v>
      </c>
      <c r="F175">
        <v>4971</v>
      </c>
      <c r="G175">
        <v>0</v>
      </c>
      <c r="H175">
        <v>9986</v>
      </c>
      <c r="I175">
        <v>195107</v>
      </c>
      <c r="J175">
        <v>107426</v>
      </c>
      <c r="K175">
        <v>0</v>
      </c>
      <c r="L175">
        <v>-10540</v>
      </c>
      <c r="M175">
        <v>306950</v>
      </c>
      <c r="N175">
        <v>-42197</v>
      </c>
      <c r="O175">
        <v>264753</v>
      </c>
      <c r="P175">
        <v>-207750</v>
      </c>
      <c r="Q175">
        <v>0</v>
      </c>
      <c r="R175">
        <v>0</v>
      </c>
      <c r="S175">
        <v>0</v>
      </c>
      <c r="T175">
        <v>-207750</v>
      </c>
      <c r="U175">
        <v>-348358</v>
      </c>
      <c r="V175">
        <v>0</v>
      </c>
      <c r="W175">
        <v>-348358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-8252</v>
      </c>
      <c r="AE175">
        <v>0</v>
      </c>
      <c r="AF175">
        <v>0</v>
      </c>
      <c r="AG175">
        <v>-8252</v>
      </c>
      <c r="AH175">
        <v>-51331</v>
      </c>
      <c r="AI175">
        <v>-163154</v>
      </c>
      <c r="AJ175">
        <v>0</v>
      </c>
      <c r="AK175">
        <v>40418</v>
      </c>
      <c r="AL175">
        <v>0</v>
      </c>
      <c r="AM175">
        <v>0</v>
      </c>
      <c r="AN175">
        <v>0</v>
      </c>
      <c r="AO175">
        <v>-122736</v>
      </c>
      <c r="AP175">
        <v>10913</v>
      </c>
      <c r="AQ175">
        <v>-111823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401206</v>
      </c>
      <c r="BP175">
        <v>134116</v>
      </c>
      <c r="BQ175">
        <v>0</v>
      </c>
      <c r="BR175">
        <v>0</v>
      </c>
      <c r="BS175">
        <v>0</v>
      </c>
      <c r="BT175">
        <v>134116</v>
      </c>
      <c r="BU175">
        <v>58142</v>
      </c>
      <c r="BV175">
        <v>8068924</v>
      </c>
      <c r="BW175">
        <v>0</v>
      </c>
      <c r="BX175">
        <v>0</v>
      </c>
      <c r="BY175">
        <v>48</v>
      </c>
      <c r="BZ175">
        <v>0</v>
      </c>
      <c r="CA175">
        <v>38258</v>
      </c>
      <c r="CB175">
        <v>0</v>
      </c>
      <c r="CC175">
        <v>8165372</v>
      </c>
      <c r="CD175">
        <v>0</v>
      </c>
      <c r="CE175">
        <v>8700694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12626</v>
      </c>
      <c r="CL175">
        <v>0</v>
      </c>
      <c r="CM175">
        <v>12626</v>
      </c>
      <c r="CN175">
        <v>0</v>
      </c>
      <c r="CO175">
        <v>5070</v>
      </c>
      <c r="CP175">
        <v>0</v>
      </c>
      <c r="CQ175">
        <v>16331</v>
      </c>
      <c r="CR175">
        <v>34027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6</v>
      </c>
      <c r="CZ175">
        <v>17521</v>
      </c>
      <c r="DA175">
        <v>17527</v>
      </c>
      <c r="DB175">
        <v>8752248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947909</v>
      </c>
      <c r="DO175">
        <v>947909</v>
      </c>
      <c r="DP175">
        <v>0</v>
      </c>
      <c r="DQ175">
        <v>0</v>
      </c>
      <c r="DR175">
        <v>5545895</v>
      </c>
      <c r="DS175">
        <v>741437</v>
      </c>
      <c r="DT175">
        <v>1454683</v>
      </c>
      <c r="DU175">
        <v>7742015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7742015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43558</v>
      </c>
      <c r="ER175">
        <v>0</v>
      </c>
      <c r="ES175">
        <v>18766</v>
      </c>
      <c r="ET175">
        <v>62324</v>
      </c>
      <c r="EU175">
        <v>0</v>
      </c>
      <c r="EV175">
        <v>8752248</v>
      </c>
    </row>
    <row r="176" spans="1:152">
      <c r="A176">
        <v>70912</v>
      </c>
      <c r="B176">
        <v>201112</v>
      </c>
      <c r="C176">
        <v>0</v>
      </c>
      <c r="D176">
        <v>-16</v>
      </c>
      <c r="E176">
        <v>-16</v>
      </c>
      <c r="F176">
        <v>12484</v>
      </c>
      <c r="G176">
        <v>-178749</v>
      </c>
      <c r="H176">
        <v>36874</v>
      </c>
      <c r="I176">
        <v>580418</v>
      </c>
      <c r="J176">
        <v>1799976</v>
      </c>
      <c r="K176">
        <v>-39467</v>
      </c>
      <c r="L176">
        <v>-19923</v>
      </c>
      <c r="M176">
        <v>2191613</v>
      </c>
      <c r="N176">
        <v>-300722</v>
      </c>
      <c r="O176">
        <v>1890891</v>
      </c>
      <c r="P176">
        <v>-728969</v>
      </c>
      <c r="Q176">
        <v>0</v>
      </c>
      <c r="R176">
        <v>1360</v>
      </c>
      <c r="S176">
        <v>0</v>
      </c>
      <c r="T176">
        <v>-727609</v>
      </c>
      <c r="U176">
        <v>-1381260</v>
      </c>
      <c r="V176">
        <v>0</v>
      </c>
      <c r="W176">
        <v>-1381260</v>
      </c>
      <c r="X176">
        <v>0</v>
      </c>
      <c r="Y176">
        <v>330598</v>
      </c>
      <c r="Z176">
        <v>-12329</v>
      </c>
      <c r="AA176">
        <v>318269</v>
      </c>
      <c r="AB176">
        <v>0</v>
      </c>
      <c r="AC176">
        <v>0</v>
      </c>
      <c r="AD176">
        <v>-19747</v>
      </c>
      <c r="AE176">
        <v>0</v>
      </c>
      <c r="AF176">
        <v>0</v>
      </c>
      <c r="AG176">
        <v>-19747</v>
      </c>
      <c r="AH176">
        <v>80524</v>
      </c>
      <c r="AI176">
        <v>161052</v>
      </c>
      <c r="AJ176">
        <v>0</v>
      </c>
      <c r="AK176">
        <v>-80524</v>
      </c>
      <c r="AL176">
        <v>0</v>
      </c>
      <c r="AM176">
        <v>0</v>
      </c>
      <c r="AN176">
        <v>0</v>
      </c>
      <c r="AO176">
        <v>80528</v>
      </c>
      <c r="AP176">
        <v>-12079</v>
      </c>
      <c r="AQ176">
        <v>68449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4598</v>
      </c>
      <c r="BM176">
        <v>0</v>
      </c>
      <c r="BN176">
        <v>4598</v>
      </c>
      <c r="BO176">
        <v>1480061</v>
      </c>
      <c r="BP176">
        <v>250257</v>
      </c>
      <c r="BQ176">
        <v>0</v>
      </c>
      <c r="BR176">
        <v>5729497</v>
      </c>
      <c r="BS176">
        <v>0</v>
      </c>
      <c r="BT176">
        <v>5979754</v>
      </c>
      <c r="BU176">
        <v>1089323</v>
      </c>
      <c r="BV176">
        <v>621965</v>
      </c>
      <c r="BW176">
        <v>9814110</v>
      </c>
      <c r="BX176">
        <v>0</v>
      </c>
      <c r="BY176">
        <v>2339</v>
      </c>
      <c r="BZ176">
        <v>2272</v>
      </c>
      <c r="CA176">
        <v>0</v>
      </c>
      <c r="CB176">
        <v>3066050</v>
      </c>
      <c r="CC176">
        <v>14596059</v>
      </c>
      <c r="CD176">
        <v>0</v>
      </c>
      <c r="CE176">
        <v>22055874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18437</v>
      </c>
      <c r="CP176">
        <v>0</v>
      </c>
      <c r="CQ176">
        <v>11541</v>
      </c>
      <c r="CR176">
        <v>29978</v>
      </c>
      <c r="CS176">
        <v>0</v>
      </c>
      <c r="CT176">
        <v>0</v>
      </c>
      <c r="CU176">
        <v>31512</v>
      </c>
      <c r="CV176">
        <v>134309</v>
      </c>
      <c r="CW176">
        <v>0</v>
      </c>
      <c r="CX176">
        <v>165821</v>
      </c>
      <c r="CY176">
        <v>164826</v>
      </c>
      <c r="CZ176">
        <v>63562</v>
      </c>
      <c r="DA176">
        <v>228388</v>
      </c>
      <c r="DB176">
        <v>22484659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3134916</v>
      </c>
      <c r="DO176">
        <v>3134916</v>
      </c>
      <c r="DP176">
        <v>0</v>
      </c>
      <c r="DQ176">
        <v>0</v>
      </c>
      <c r="DR176">
        <v>16531184</v>
      </c>
      <c r="DS176">
        <v>0</v>
      </c>
      <c r="DT176">
        <v>15</v>
      </c>
      <c r="DU176">
        <v>16531199</v>
      </c>
      <c r="DV176">
        <v>2106</v>
      </c>
      <c r="DW176">
        <v>277389</v>
      </c>
      <c r="DX176">
        <v>0</v>
      </c>
      <c r="DY176">
        <v>533422</v>
      </c>
      <c r="DZ176">
        <v>0</v>
      </c>
      <c r="EA176">
        <v>0</v>
      </c>
      <c r="EB176">
        <v>17344116</v>
      </c>
      <c r="EC176">
        <v>0</v>
      </c>
      <c r="ED176">
        <v>0</v>
      </c>
      <c r="EE176">
        <v>0</v>
      </c>
      <c r="EF176">
        <v>600</v>
      </c>
      <c r="EG176">
        <v>600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312562</v>
      </c>
      <c r="ER176">
        <v>0</v>
      </c>
      <c r="ES176">
        <v>1692465</v>
      </c>
      <c r="ET176">
        <v>2005027</v>
      </c>
      <c r="EU176">
        <v>0</v>
      </c>
      <c r="EV176">
        <v>22484659</v>
      </c>
    </row>
    <row r="177" spans="1:152">
      <c r="A177">
        <v>70933</v>
      </c>
      <c r="B177">
        <v>201112</v>
      </c>
      <c r="C177">
        <v>416785</v>
      </c>
      <c r="D177">
        <v>-459</v>
      </c>
      <c r="E177">
        <v>416326</v>
      </c>
      <c r="F177">
        <v>25430</v>
      </c>
      <c r="G177">
        <v>0</v>
      </c>
      <c r="H177">
        <v>11161</v>
      </c>
      <c r="I177">
        <v>402099</v>
      </c>
      <c r="J177">
        <v>492960</v>
      </c>
      <c r="K177">
        <v>-2477</v>
      </c>
      <c r="L177">
        <v>-16603</v>
      </c>
      <c r="M177">
        <v>912570</v>
      </c>
      <c r="N177">
        <v>-134301</v>
      </c>
      <c r="O177">
        <v>778269</v>
      </c>
      <c r="P177">
        <v>-395888</v>
      </c>
      <c r="Q177">
        <v>0</v>
      </c>
      <c r="R177">
        <v>-34</v>
      </c>
      <c r="S177">
        <v>0</v>
      </c>
      <c r="T177">
        <v>-395922</v>
      </c>
      <c r="U177">
        <v>-648918</v>
      </c>
      <c r="V177">
        <v>0</v>
      </c>
      <c r="W177">
        <v>-648918</v>
      </c>
      <c r="X177">
        <v>0</v>
      </c>
      <c r="Y177">
        <v>0</v>
      </c>
      <c r="Z177">
        <v>2221</v>
      </c>
      <c r="AA177">
        <v>2221</v>
      </c>
      <c r="AB177">
        <v>-211</v>
      </c>
      <c r="AC177">
        <v>0</v>
      </c>
      <c r="AD177">
        <v>-12427</v>
      </c>
      <c r="AE177">
        <v>0</v>
      </c>
      <c r="AF177">
        <v>0</v>
      </c>
      <c r="AG177">
        <v>-12427</v>
      </c>
      <c r="AH177">
        <v>-139234</v>
      </c>
      <c r="AI177">
        <v>104</v>
      </c>
      <c r="AJ177">
        <v>0</v>
      </c>
      <c r="AK177">
        <v>163438</v>
      </c>
      <c r="AL177">
        <v>0</v>
      </c>
      <c r="AM177">
        <v>0</v>
      </c>
      <c r="AN177">
        <v>0</v>
      </c>
      <c r="AO177">
        <v>163542</v>
      </c>
      <c r="AP177">
        <v>-24203</v>
      </c>
      <c r="AQ177">
        <v>139339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401067</v>
      </c>
      <c r="BP177">
        <v>173441</v>
      </c>
      <c r="BQ177">
        <v>29067</v>
      </c>
      <c r="BR177">
        <v>0</v>
      </c>
      <c r="BS177">
        <v>0</v>
      </c>
      <c r="BT177">
        <v>202508</v>
      </c>
      <c r="BU177">
        <v>3140495</v>
      </c>
      <c r="BV177">
        <v>1317562</v>
      </c>
      <c r="BW177">
        <v>5611763</v>
      </c>
      <c r="BX177">
        <v>0</v>
      </c>
      <c r="BY177">
        <v>341</v>
      </c>
      <c r="BZ177">
        <v>456881</v>
      </c>
      <c r="CA177">
        <v>0</v>
      </c>
      <c r="CB177">
        <v>3305629</v>
      </c>
      <c r="CC177">
        <v>13832671</v>
      </c>
      <c r="CD177">
        <v>0</v>
      </c>
      <c r="CE177">
        <v>14436246</v>
      </c>
      <c r="CF177">
        <v>573</v>
      </c>
      <c r="CG177">
        <v>86</v>
      </c>
      <c r="CH177">
        <v>0</v>
      </c>
      <c r="CI177">
        <v>0</v>
      </c>
      <c r="CJ177">
        <v>86</v>
      </c>
      <c r="CK177">
        <v>99</v>
      </c>
      <c r="CL177">
        <v>0</v>
      </c>
      <c r="CM177">
        <v>99</v>
      </c>
      <c r="CN177">
        <v>0</v>
      </c>
      <c r="CO177">
        <v>309432</v>
      </c>
      <c r="CP177">
        <v>0</v>
      </c>
      <c r="CQ177">
        <v>10839</v>
      </c>
      <c r="CR177">
        <v>320456</v>
      </c>
      <c r="CS177">
        <v>0</v>
      </c>
      <c r="CT177">
        <v>0</v>
      </c>
      <c r="CU177">
        <v>0</v>
      </c>
      <c r="CV177">
        <v>50558</v>
      </c>
      <c r="CW177">
        <v>0</v>
      </c>
      <c r="CX177">
        <v>50558</v>
      </c>
      <c r="CY177">
        <v>116876</v>
      </c>
      <c r="CZ177">
        <v>135792</v>
      </c>
      <c r="DA177">
        <v>252668</v>
      </c>
      <c r="DB177">
        <v>15060501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2187306</v>
      </c>
      <c r="DO177">
        <v>2187306</v>
      </c>
      <c r="DP177">
        <v>0</v>
      </c>
      <c r="DQ177">
        <v>0</v>
      </c>
      <c r="DR177">
        <v>5809210</v>
      </c>
      <c r="DS177">
        <v>1883383</v>
      </c>
      <c r="DT177">
        <v>1578080</v>
      </c>
      <c r="DU177">
        <v>9270673</v>
      </c>
      <c r="DV177">
        <v>980</v>
      </c>
      <c r="DW177">
        <v>0</v>
      </c>
      <c r="DX177">
        <v>0</v>
      </c>
      <c r="DY177">
        <v>47849</v>
      </c>
      <c r="DZ177">
        <v>573</v>
      </c>
      <c r="EA177">
        <v>0</v>
      </c>
      <c r="EB177">
        <v>9320075</v>
      </c>
      <c r="EC177">
        <v>0</v>
      </c>
      <c r="ED177">
        <v>0</v>
      </c>
      <c r="EE177">
        <v>0</v>
      </c>
      <c r="EF177">
        <v>6625</v>
      </c>
      <c r="EG177">
        <v>6625</v>
      </c>
      <c r="EH177">
        <v>0</v>
      </c>
      <c r="EI177">
        <v>108</v>
      </c>
      <c r="EJ177">
        <v>0</v>
      </c>
      <c r="EK177">
        <v>0</v>
      </c>
      <c r="EL177">
        <v>0</v>
      </c>
      <c r="EM177">
        <v>0</v>
      </c>
      <c r="EN177">
        <v>885238</v>
      </c>
      <c r="EO177">
        <v>0</v>
      </c>
      <c r="EP177">
        <v>0</v>
      </c>
      <c r="EQ177">
        <v>131011</v>
      </c>
      <c r="ER177">
        <v>0</v>
      </c>
      <c r="ES177">
        <v>2527944</v>
      </c>
      <c r="ET177">
        <v>3544301</v>
      </c>
      <c r="EU177">
        <v>2194</v>
      </c>
      <c r="EV177">
        <v>15060501</v>
      </c>
    </row>
    <row r="178" spans="1:152">
      <c r="A178">
        <v>70934</v>
      </c>
      <c r="B178">
        <v>201112</v>
      </c>
      <c r="C178">
        <v>464046</v>
      </c>
      <c r="D178">
        <v>-452</v>
      </c>
      <c r="E178">
        <v>463594</v>
      </c>
      <c r="F178">
        <v>26160</v>
      </c>
      <c r="G178">
        <v>0</v>
      </c>
      <c r="H178">
        <v>11524</v>
      </c>
      <c r="I178">
        <v>395820</v>
      </c>
      <c r="J178">
        <v>541052</v>
      </c>
      <c r="K178">
        <v>-2441</v>
      </c>
      <c r="L178">
        <v>-16163</v>
      </c>
      <c r="M178">
        <v>955952</v>
      </c>
      <c r="N178">
        <v>-139936</v>
      </c>
      <c r="O178">
        <v>816016</v>
      </c>
      <c r="P178">
        <v>-365050</v>
      </c>
      <c r="Q178">
        <v>0</v>
      </c>
      <c r="R178">
        <v>-49</v>
      </c>
      <c r="S178">
        <v>0</v>
      </c>
      <c r="T178">
        <v>-365099</v>
      </c>
      <c r="U178">
        <v>-769815</v>
      </c>
      <c r="V178">
        <v>0</v>
      </c>
      <c r="W178">
        <v>-769815</v>
      </c>
      <c r="X178">
        <v>0</v>
      </c>
      <c r="Y178">
        <v>0</v>
      </c>
      <c r="Z178">
        <v>1880</v>
      </c>
      <c r="AA178">
        <v>1880</v>
      </c>
      <c r="AB178">
        <v>20</v>
      </c>
      <c r="AC178">
        <v>0</v>
      </c>
      <c r="AD178">
        <v>-10314</v>
      </c>
      <c r="AE178">
        <v>0</v>
      </c>
      <c r="AF178">
        <v>0</v>
      </c>
      <c r="AG178">
        <v>-10314</v>
      </c>
      <c r="AH178">
        <v>-136283</v>
      </c>
      <c r="AI178">
        <v>-1</v>
      </c>
      <c r="AJ178">
        <v>0</v>
      </c>
      <c r="AK178">
        <v>159954</v>
      </c>
      <c r="AL178">
        <v>0</v>
      </c>
      <c r="AM178">
        <v>0</v>
      </c>
      <c r="AN178">
        <v>0</v>
      </c>
      <c r="AO178">
        <v>159953</v>
      </c>
      <c r="AP178">
        <v>-23672</v>
      </c>
      <c r="AQ178">
        <v>136281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407626</v>
      </c>
      <c r="BP178">
        <v>179730</v>
      </c>
      <c r="BQ178">
        <v>29067</v>
      </c>
      <c r="BR178">
        <v>0</v>
      </c>
      <c r="BS178">
        <v>0</v>
      </c>
      <c r="BT178">
        <v>208797</v>
      </c>
      <c r="BU178">
        <v>3012956</v>
      </c>
      <c r="BV178">
        <v>1318145</v>
      </c>
      <c r="BW178">
        <v>5688233</v>
      </c>
      <c r="BX178">
        <v>0</v>
      </c>
      <c r="BY178">
        <v>239</v>
      </c>
      <c r="BZ178">
        <v>441480</v>
      </c>
      <c r="CA178">
        <v>0</v>
      </c>
      <c r="CB178">
        <v>3323454</v>
      </c>
      <c r="CC178">
        <v>13784507</v>
      </c>
      <c r="CD178">
        <v>0</v>
      </c>
      <c r="CE178">
        <v>14400930</v>
      </c>
      <c r="CF178">
        <v>139</v>
      </c>
      <c r="CG178">
        <v>99</v>
      </c>
      <c r="CH178">
        <v>0</v>
      </c>
      <c r="CI178">
        <v>0</v>
      </c>
      <c r="CJ178">
        <v>99</v>
      </c>
      <c r="CK178">
        <v>708</v>
      </c>
      <c r="CL178">
        <v>0</v>
      </c>
      <c r="CM178">
        <v>708</v>
      </c>
      <c r="CN178">
        <v>0</v>
      </c>
      <c r="CO178">
        <v>312176</v>
      </c>
      <c r="CP178">
        <v>0</v>
      </c>
      <c r="CQ178">
        <v>20149</v>
      </c>
      <c r="CR178">
        <v>333132</v>
      </c>
      <c r="CS178">
        <v>0</v>
      </c>
      <c r="CT178">
        <v>0</v>
      </c>
      <c r="CU178">
        <v>0</v>
      </c>
      <c r="CV178">
        <v>61197</v>
      </c>
      <c r="CW178">
        <v>0</v>
      </c>
      <c r="CX178">
        <v>61197</v>
      </c>
      <c r="CY178">
        <v>118951</v>
      </c>
      <c r="CZ178">
        <v>124574</v>
      </c>
      <c r="DA178">
        <v>243525</v>
      </c>
      <c r="DB178">
        <v>15038923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2038638</v>
      </c>
      <c r="DO178">
        <v>2038638</v>
      </c>
      <c r="DP178">
        <v>0</v>
      </c>
      <c r="DQ178">
        <v>0</v>
      </c>
      <c r="DR178">
        <v>5712570</v>
      </c>
      <c r="DS178">
        <v>2175596</v>
      </c>
      <c r="DT178">
        <v>1507030</v>
      </c>
      <c r="DU178">
        <v>9395196</v>
      </c>
      <c r="DV178">
        <v>1073</v>
      </c>
      <c r="DW178">
        <v>0</v>
      </c>
      <c r="DX178">
        <v>0</v>
      </c>
      <c r="DY178">
        <v>43593</v>
      </c>
      <c r="DZ178">
        <v>139</v>
      </c>
      <c r="EA178">
        <v>0</v>
      </c>
      <c r="EB178">
        <v>9440001</v>
      </c>
      <c r="EC178">
        <v>0</v>
      </c>
      <c r="ED178">
        <v>0</v>
      </c>
      <c r="EE178">
        <v>0</v>
      </c>
      <c r="EF178">
        <v>6644</v>
      </c>
      <c r="EG178">
        <v>6644</v>
      </c>
      <c r="EH178">
        <v>0</v>
      </c>
      <c r="EI178">
        <v>779</v>
      </c>
      <c r="EJ178">
        <v>0</v>
      </c>
      <c r="EK178">
        <v>0</v>
      </c>
      <c r="EL178">
        <v>0</v>
      </c>
      <c r="EM178">
        <v>0</v>
      </c>
      <c r="EN178">
        <v>908545</v>
      </c>
      <c r="EO178">
        <v>0</v>
      </c>
      <c r="EP178">
        <v>0</v>
      </c>
      <c r="EQ178">
        <v>136671</v>
      </c>
      <c r="ER178">
        <v>0</v>
      </c>
      <c r="ES178">
        <v>2506028</v>
      </c>
      <c r="ET178">
        <v>3552023</v>
      </c>
      <c r="EU178">
        <v>1617</v>
      </c>
      <c r="EV178">
        <v>15038923</v>
      </c>
    </row>
    <row r="179" spans="1:152">
      <c r="A179">
        <v>70941</v>
      </c>
      <c r="B179">
        <v>201112</v>
      </c>
      <c r="C179">
        <v>0</v>
      </c>
      <c r="D179">
        <v>-2</v>
      </c>
      <c r="E179">
        <v>-2</v>
      </c>
      <c r="F179">
        <v>1126</v>
      </c>
      <c r="G179">
        <v>0</v>
      </c>
      <c r="H179">
        <v>6242</v>
      </c>
      <c r="I179">
        <v>47762</v>
      </c>
      <c r="J179">
        <v>94311</v>
      </c>
      <c r="K179">
        <v>-2389</v>
      </c>
      <c r="L179">
        <v>-3046</v>
      </c>
      <c r="M179">
        <v>144006</v>
      </c>
      <c r="N179">
        <v>-27552</v>
      </c>
      <c r="O179">
        <v>116454</v>
      </c>
      <c r="P179">
        <v>-68053</v>
      </c>
      <c r="Q179">
        <v>0</v>
      </c>
      <c r="R179">
        <v>610</v>
      </c>
      <c r="S179">
        <v>0</v>
      </c>
      <c r="T179">
        <v>-67443</v>
      </c>
      <c r="U179">
        <v>-98695</v>
      </c>
      <c r="V179">
        <v>0</v>
      </c>
      <c r="W179">
        <v>-98695</v>
      </c>
      <c r="X179">
        <v>0</v>
      </c>
      <c r="Y179">
        <v>-1392</v>
      </c>
      <c r="Z179">
        <v>5039</v>
      </c>
      <c r="AA179">
        <v>3647</v>
      </c>
      <c r="AB179">
        <v>0</v>
      </c>
      <c r="AC179">
        <v>0</v>
      </c>
      <c r="AD179">
        <v>-2601</v>
      </c>
      <c r="AE179">
        <v>0</v>
      </c>
      <c r="AF179">
        <v>0</v>
      </c>
      <c r="AG179">
        <v>-2601</v>
      </c>
      <c r="AH179">
        <v>-48640</v>
      </c>
      <c r="AI179">
        <v>-97280</v>
      </c>
      <c r="AJ179">
        <v>0</v>
      </c>
      <c r="AK179">
        <v>48640</v>
      </c>
      <c r="AL179">
        <v>0</v>
      </c>
      <c r="AM179">
        <v>0</v>
      </c>
      <c r="AN179">
        <v>0</v>
      </c>
      <c r="AO179">
        <v>-48640</v>
      </c>
      <c r="AP179">
        <v>7296</v>
      </c>
      <c r="AQ179">
        <v>-41344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163545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339775</v>
      </c>
      <c r="BV179">
        <v>364646</v>
      </c>
      <c r="BW179">
        <v>693641</v>
      </c>
      <c r="BX179">
        <v>0</v>
      </c>
      <c r="BY179">
        <v>212</v>
      </c>
      <c r="BZ179">
        <v>200</v>
      </c>
      <c r="CA179">
        <v>0</v>
      </c>
      <c r="CB179">
        <v>219922</v>
      </c>
      <c r="CC179">
        <v>1618396</v>
      </c>
      <c r="CD179">
        <v>0</v>
      </c>
      <c r="CE179">
        <v>1781941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15289</v>
      </c>
      <c r="CQ179">
        <v>1095</v>
      </c>
      <c r="CR179">
        <v>16384</v>
      </c>
      <c r="CS179">
        <v>0</v>
      </c>
      <c r="CT179">
        <v>0</v>
      </c>
      <c r="CU179">
        <v>2866</v>
      </c>
      <c r="CV179">
        <v>28719</v>
      </c>
      <c r="CW179">
        <v>0</v>
      </c>
      <c r="CX179">
        <v>31585</v>
      </c>
      <c r="CY179">
        <v>11974</v>
      </c>
      <c r="CZ179">
        <v>6400</v>
      </c>
      <c r="DA179">
        <v>18374</v>
      </c>
      <c r="DB179">
        <v>1848284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318589</v>
      </c>
      <c r="DO179">
        <v>318589</v>
      </c>
      <c r="DP179">
        <v>0</v>
      </c>
      <c r="DQ179">
        <v>0</v>
      </c>
      <c r="DR179">
        <v>1326290</v>
      </c>
      <c r="DS179">
        <v>0</v>
      </c>
      <c r="DT179">
        <v>2</v>
      </c>
      <c r="DU179">
        <v>1326292</v>
      </c>
      <c r="DV179">
        <v>141</v>
      </c>
      <c r="DW179">
        <v>29319</v>
      </c>
      <c r="DX179">
        <v>0</v>
      </c>
      <c r="DY179">
        <v>35888</v>
      </c>
      <c r="DZ179">
        <v>0</v>
      </c>
      <c r="EA179">
        <v>0</v>
      </c>
      <c r="EB179">
        <v>1391640</v>
      </c>
      <c r="EC179">
        <v>0</v>
      </c>
      <c r="ED179">
        <v>0</v>
      </c>
      <c r="EE179">
        <v>0</v>
      </c>
      <c r="EF179">
        <v>200</v>
      </c>
      <c r="EG179">
        <v>200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20219</v>
      </c>
      <c r="ER179">
        <v>0</v>
      </c>
      <c r="ES179">
        <v>117630</v>
      </c>
      <c r="ET179">
        <v>137849</v>
      </c>
      <c r="EU179">
        <v>6</v>
      </c>
      <c r="EV179">
        <v>1848284</v>
      </c>
    </row>
    <row r="180" spans="1:152">
      <c r="A180">
        <v>71036</v>
      </c>
      <c r="B180">
        <v>201112</v>
      </c>
      <c r="C180">
        <v>0</v>
      </c>
      <c r="D180">
        <v>-1</v>
      </c>
      <c r="E180">
        <v>-1</v>
      </c>
      <c r="F180">
        <v>323</v>
      </c>
      <c r="G180">
        <v>0</v>
      </c>
      <c r="H180">
        <v>964</v>
      </c>
      <c r="I180">
        <v>19138</v>
      </c>
      <c r="J180">
        <v>40370</v>
      </c>
      <c r="K180">
        <v>-861</v>
      </c>
      <c r="L180">
        <v>-2344</v>
      </c>
      <c r="M180">
        <v>57590</v>
      </c>
      <c r="N180">
        <v>-10279</v>
      </c>
      <c r="O180">
        <v>47311</v>
      </c>
      <c r="P180">
        <v>-30224</v>
      </c>
      <c r="Q180">
        <v>0</v>
      </c>
      <c r="R180">
        <v>93</v>
      </c>
      <c r="S180">
        <v>0</v>
      </c>
      <c r="T180">
        <v>-30131</v>
      </c>
      <c r="U180">
        <v>-30906</v>
      </c>
      <c r="V180">
        <v>0</v>
      </c>
      <c r="W180">
        <v>-30906</v>
      </c>
      <c r="X180">
        <v>0</v>
      </c>
      <c r="Y180">
        <v>218</v>
      </c>
      <c r="Z180">
        <v>1892</v>
      </c>
      <c r="AA180">
        <v>2110</v>
      </c>
      <c r="AB180">
        <v>0</v>
      </c>
      <c r="AC180">
        <v>0</v>
      </c>
      <c r="AD180">
        <v>-1904</v>
      </c>
      <c r="AE180">
        <v>0</v>
      </c>
      <c r="AF180">
        <v>0</v>
      </c>
      <c r="AG180">
        <v>-1904</v>
      </c>
      <c r="AH180">
        <v>-13520</v>
      </c>
      <c r="AI180">
        <v>-27041</v>
      </c>
      <c r="AJ180">
        <v>0</v>
      </c>
      <c r="AK180">
        <v>13520</v>
      </c>
      <c r="AL180">
        <v>0</v>
      </c>
      <c r="AM180">
        <v>0</v>
      </c>
      <c r="AN180">
        <v>0</v>
      </c>
      <c r="AO180">
        <v>-13521</v>
      </c>
      <c r="AP180">
        <v>2028</v>
      </c>
      <c r="AQ180">
        <v>-11493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20604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132344</v>
      </c>
      <c r="BV180">
        <v>122574</v>
      </c>
      <c r="BW180">
        <v>328324</v>
      </c>
      <c r="BX180">
        <v>0</v>
      </c>
      <c r="BY180">
        <v>0</v>
      </c>
      <c r="BZ180">
        <v>50</v>
      </c>
      <c r="CA180">
        <v>0</v>
      </c>
      <c r="CB180">
        <v>73112</v>
      </c>
      <c r="CC180">
        <v>656404</v>
      </c>
      <c r="CD180">
        <v>0</v>
      </c>
      <c r="CE180">
        <v>677008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21391</v>
      </c>
      <c r="CQ180">
        <v>136</v>
      </c>
      <c r="CR180">
        <v>21527</v>
      </c>
      <c r="CS180">
        <v>0</v>
      </c>
      <c r="CT180">
        <v>0</v>
      </c>
      <c r="CU180">
        <v>972</v>
      </c>
      <c r="CV180">
        <v>6038</v>
      </c>
      <c r="CW180">
        <v>0</v>
      </c>
      <c r="CX180">
        <v>7010</v>
      </c>
      <c r="CY180">
        <v>3334</v>
      </c>
      <c r="CZ180">
        <v>2443</v>
      </c>
      <c r="DA180">
        <v>5777</v>
      </c>
      <c r="DB180">
        <v>711322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90349</v>
      </c>
      <c r="DO180">
        <v>90349</v>
      </c>
      <c r="DP180">
        <v>0</v>
      </c>
      <c r="DQ180">
        <v>0</v>
      </c>
      <c r="DR180">
        <v>532695</v>
      </c>
      <c r="DS180">
        <v>0</v>
      </c>
      <c r="DT180">
        <v>1</v>
      </c>
      <c r="DU180">
        <v>532696</v>
      </c>
      <c r="DV180">
        <v>117</v>
      </c>
      <c r="DW180">
        <v>19475</v>
      </c>
      <c r="DX180">
        <v>0</v>
      </c>
      <c r="DY180">
        <v>13821</v>
      </c>
      <c r="DZ180">
        <v>0</v>
      </c>
      <c r="EA180">
        <v>0</v>
      </c>
      <c r="EB180">
        <v>566109</v>
      </c>
      <c r="EC180">
        <v>0</v>
      </c>
      <c r="ED180">
        <v>0</v>
      </c>
      <c r="EE180">
        <v>0</v>
      </c>
      <c r="EF180">
        <v>300</v>
      </c>
      <c r="EG180">
        <v>300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8961</v>
      </c>
      <c r="ER180">
        <v>0</v>
      </c>
      <c r="ES180">
        <v>45603</v>
      </c>
      <c r="ET180">
        <v>54564</v>
      </c>
      <c r="EU180">
        <v>0</v>
      </c>
      <c r="EV180">
        <v>711322</v>
      </c>
    </row>
    <row r="181" spans="1:152">
      <c r="A181">
        <v>71044</v>
      </c>
      <c r="B181">
        <v>201112</v>
      </c>
      <c r="C181">
        <v>1820815</v>
      </c>
      <c r="D181">
        <v>0</v>
      </c>
      <c r="E181">
        <v>1820815</v>
      </c>
      <c r="F181">
        <v>19614</v>
      </c>
      <c r="G181">
        <v>-4263</v>
      </c>
      <c r="H181">
        <v>15058</v>
      </c>
      <c r="I181">
        <v>891611</v>
      </c>
      <c r="J181">
        <v>1558835</v>
      </c>
      <c r="K181">
        <v>-6111</v>
      </c>
      <c r="L181">
        <v>-35308</v>
      </c>
      <c r="M181">
        <v>2439436</v>
      </c>
      <c r="N181">
        <v>-365891</v>
      </c>
      <c r="O181">
        <v>2073545</v>
      </c>
      <c r="P181">
        <v>-612208</v>
      </c>
      <c r="Q181">
        <v>0</v>
      </c>
      <c r="R181">
        <v>-582</v>
      </c>
      <c r="S181">
        <v>0</v>
      </c>
      <c r="T181">
        <v>-612790</v>
      </c>
      <c r="U181">
        <v>-3314457</v>
      </c>
      <c r="V181">
        <v>0</v>
      </c>
      <c r="W181">
        <v>-3314457</v>
      </c>
      <c r="X181">
        <v>0</v>
      </c>
      <c r="Y181">
        <v>348237</v>
      </c>
      <c r="Z181">
        <v>-27502</v>
      </c>
      <c r="AA181">
        <v>320735</v>
      </c>
      <c r="AB181">
        <v>0</v>
      </c>
      <c r="AC181">
        <v>0</v>
      </c>
      <c r="AD181">
        <v>-39701</v>
      </c>
      <c r="AE181">
        <v>0</v>
      </c>
      <c r="AF181">
        <v>0</v>
      </c>
      <c r="AG181">
        <v>-39701</v>
      </c>
      <c r="AH181">
        <v>-248147</v>
      </c>
      <c r="AI181">
        <v>0</v>
      </c>
      <c r="AJ181">
        <v>0</v>
      </c>
      <c r="AK181">
        <v>281110</v>
      </c>
      <c r="AL181">
        <v>0</v>
      </c>
      <c r="AM181">
        <v>0</v>
      </c>
      <c r="AN181">
        <v>0</v>
      </c>
      <c r="AO181">
        <v>281110</v>
      </c>
      <c r="AP181">
        <v>-32963</v>
      </c>
      <c r="AQ181">
        <v>248147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392335</v>
      </c>
      <c r="BP181">
        <v>253588</v>
      </c>
      <c r="BQ181">
        <v>63095</v>
      </c>
      <c r="BR181">
        <v>149513</v>
      </c>
      <c r="BS181">
        <v>13585</v>
      </c>
      <c r="BT181">
        <v>479781</v>
      </c>
      <c r="BU181">
        <v>6223454</v>
      </c>
      <c r="BV181">
        <v>3404986</v>
      </c>
      <c r="BW181">
        <v>14084145</v>
      </c>
      <c r="BX181">
        <v>0</v>
      </c>
      <c r="BY181">
        <v>295</v>
      </c>
      <c r="BZ181">
        <v>897729</v>
      </c>
      <c r="CA181">
        <v>0</v>
      </c>
      <c r="CB181">
        <v>8680864</v>
      </c>
      <c r="CC181">
        <v>33291473</v>
      </c>
      <c r="CD181">
        <v>0</v>
      </c>
      <c r="CE181">
        <v>34163589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10824</v>
      </c>
      <c r="CL181">
        <v>0</v>
      </c>
      <c r="CM181">
        <v>10824</v>
      </c>
      <c r="CN181">
        <v>0</v>
      </c>
      <c r="CO181">
        <v>398161</v>
      </c>
      <c r="CP181">
        <v>105066</v>
      </c>
      <c r="CQ181">
        <v>76346</v>
      </c>
      <c r="CR181">
        <v>590397</v>
      </c>
      <c r="CS181">
        <v>0</v>
      </c>
      <c r="CT181">
        <v>0</v>
      </c>
      <c r="CU181">
        <v>0</v>
      </c>
      <c r="CV181">
        <v>389718</v>
      </c>
      <c r="CW181">
        <v>0</v>
      </c>
      <c r="CX181">
        <v>389718</v>
      </c>
      <c r="CY181">
        <v>299597</v>
      </c>
      <c r="CZ181">
        <v>327856</v>
      </c>
      <c r="DA181">
        <v>627453</v>
      </c>
      <c r="DB181">
        <v>35771157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2652887</v>
      </c>
      <c r="DO181">
        <v>2652887</v>
      </c>
      <c r="DP181">
        <v>0</v>
      </c>
      <c r="DQ181">
        <v>0</v>
      </c>
      <c r="DR181">
        <v>9287472</v>
      </c>
      <c r="DS181">
        <v>9164281</v>
      </c>
      <c r="DT181">
        <v>4457953</v>
      </c>
      <c r="DU181">
        <v>22909706</v>
      </c>
      <c r="DV181">
        <v>6877</v>
      </c>
      <c r="DW181">
        <v>1090019</v>
      </c>
      <c r="DX181">
        <v>0</v>
      </c>
      <c r="DY181">
        <v>168818</v>
      </c>
      <c r="DZ181">
        <v>0</v>
      </c>
      <c r="EA181">
        <v>0</v>
      </c>
      <c r="EB181">
        <v>24175420</v>
      </c>
      <c r="EC181">
        <v>0</v>
      </c>
      <c r="ED181">
        <v>0</v>
      </c>
      <c r="EE181">
        <v>0</v>
      </c>
      <c r="EF181">
        <v>3197</v>
      </c>
      <c r="EG181">
        <v>3197</v>
      </c>
      <c r="EH181">
        <v>0</v>
      </c>
      <c r="EI181">
        <v>11899</v>
      </c>
      <c r="EJ181">
        <v>0</v>
      </c>
      <c r="EK181">
        <v>0</v>
      </c>
      <c r="EL181">
        <v>0</v>
      </c>
      <c r="EM181">
        <v>0</v>
      </c>
      <c r="EN181">
        <v>2348792</v>
      </c>
      <c r="EO181">
        <v>0</v>
      </c>
      <c r="EP181">
        <v>0</v>
      </c>
      <c r="EQ181">
        <v>359056</v>
      </c>
      <c r="ER181">
        <v>0</v>
      </c>
      <c r="ES181">
        <v>6217649</v>
      </c>
      <c r="ET181">
        <v>8937396</v>
      </c>
      <c r="EU181">
        <v>2257</v>
      </c>
      <c r="EV181">
        <v>35771157</v>
      </c>
    </row>
    <row r="182" spans="1:152">
      <c r="A182">
        <v>71046</v>
      </c>
      <c r="B182">
        <v>201112</v>
      </c>
      <c r="C182">
        <v>2349097</v>
      </c>
      <c r="D182">
        <v>0</v>
      </c>
      <c r="E182">
        <v>2349097</v>
      </c>
      <c r="F182">
        <v>25250</v>
      </c>
      <c r="G182">
        <v>690</v>
      </c>
      <c r="H182">
        <v>28273</v>
      </c>
      <c r="I182">
        <v>898979</v>
      </c>
      <c r="J182">
        <v>952884</v>
      </c>
      <c r="K182">
        <v>-58</v>
      </c>
      <c r="L182">
        <v>-44195</v>
      </c>
      <c r="M182">
        <v>1861823</v>
      </c>
      <c r="N182">
        <v>-274164</v>
      </c>
      <c r="O182">
        <v>1587659</v>
      </c>
      <c r="P182">
        <v>-724780</v>
      </c>
      <c r="Q182">
        <v>0</v>
      </c>
      <c r="R182">
        <v>-1458</v>
      </c>
      <c r="S182">
        <v>0</v>
      </c>
      <c r="T182">
        <v>-726238</v>
      </c>
      <c r="U182">
        <v>-227213</v>
      </c>
      <c r="V182">
        <v>0</v>
      </c>
      <c r="W182">
        <v>-227213</v>
      </c>
      <c r="X182">
        <v>0</v>
      </c>
      <c r="Y182">
        <v>-693757</v>
      </c>
      <c r="Z182">
        <v>0</v>
      </c>
      <c r="AA182">
        <v>-693757</v>
      </c>
      <c r="AB182">
        <v>-2291987</v>
      </c>
      <c r="AC182">
        <v>0</v>
      </c>
      <c r="AD182">
        <v>-80462</v>
      </c>
      <c r="AE182">
        <v>1031</v>
      </c>
      <c r="AF182">
        <v>0</v>
      </c>
      <c r="AG182">
        <v>-79431</v>
      </c>
      <c r="AH182">
        <v>-143480</v>
      </c>
      <c r="AI182">
        <v>-225350</v>
      </c>
      <c r="AJ182">
        <v>0</v>
      </c>
      <c r="AK182">
        <v>168257</v>
      </c>
      <c r="AL182">
        <v>0</v>
      </c>
      <c r="AM182">
        <v>0</v>
      </c>
      <c r="AN182">
        <v>0</v>
      </c>
      <c r="AO182">
        <v>-57093</v>
      </c>
      <c r="AP182">
        <v>-24777</v>
      </c>
      <c r="AQ182">
        <v>-81870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1916</v>
      </c>
      <c r="BM182">
        <v>0</v>
      </c>
      <c r="BN182">
        <v>1916</v>
      </c>
      <c r="BO182">
        <v>129141</v>
      </c>
      <c r="BP182">
        <v>325378</v>
      </c>
      <c r="BQ182">
        <v>0</v>
      </c>
      <c r="BR182">
        <v>105256</v>
      </c>
      <c r="BS182">
        <v>38319</v>
      </c>
      <c r="BT182">
        <v>468953</v>
      </c>
      <c r="BU182">
        <v>565188</v>
      </c>
      <c r="BV182">
        <v>3235015</v>
      </c>
      <c r="BW182">
        <v>8815207</v>
      </c>
      <c r="BX182">
        <v>0</v>
      </c>
      <c r="BY182">
        <v>0</v>
      </c>
      <c r="BZ182">
        <v>0</v>
      </c>
      <c r="CA182">
        <v>917467</v>
      </c>
      <c r="CB182">
        <v>66371</v>
      </c>
      <c r="CC182">
        <v>13599248</v>
      </c>
      <c r="CD182">
        <v>0</v>
      </c>
      <c r="CE182">
        <v>14197342</v>
      </c>
      <c r="CF182">
        <v>25275266</v>
      </c>
      <c r="CG182">
        <v>0</v>
      </c>
      <c r="CH182">
        <v>0</v>
      </c>
      <c r="CI182">
        <v>0</v>
      </c>
      <c r="CJ182">
        <v>0</v>
      </c>
      <c r="CK182">
        <v>4915</v>
      </c>
      <c r="CL182">
        <v>0</v>
      </c>
      <c r="CM182">
        <v>4915</v>
      </c>
      <c r="CN182">
        <v>0</v>
      </c>
      <c r="CO182">
        <v>8616</v>
      </c>
      <c r="CP182">
        <v>0</v>
      </c>
      <c r="CQ182">
        <v>6350</v>
      </c>
      <c r="CR182">
        <v>19881</v>
      </c>
      <c r="CS182">
        <v>0</v>
      </c>
      <c r="CT182">
        <v>0</v>
      </c>
      <c r="CU182">
        <v>21020</v>
      </c>
      <c r="CV182">
        <v>10395</v>
      </c>
      <c r="CW182">
        <v>0</v>
      </c>
      <c r="CX182">
        <v>31415</v>
      </c>
      <c r="CY182">
        <v>222461</v>
      </c>
      <c r="CZ182">
        <v>52329</v>
      </c>
      <c r="DA182">
        <v>274790</v>
      </c>
      <c r="DB182">
        <v>39800610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118986</v>
      </c>
      <c r="DK182">
        <v>0</v>
      </c>
      <c r="DL182">
        <v>0</v>
      </c>
      <c r="DM182">
        <v>118986</v>
      </c>
      <c r="DN182">
        <v>3173283</v>
      </c>
      <c r="DO182">
        <v>3292269</v>
      </c>
      <c r="DP182">
        <v>0</v>
      </c>
      <c r="DQ182">
        <v>0</v>
      </c>
      <c r="DR182">
        <v>9323683</v>
      </c>
      <c r="DS182">
        <v>23377</v>
      </c>
      <c r="DT182">
        <v>36509</v>
      </c>
      <c r="DU182">
        <v>9383569</v>
      </c>
      <c r="DV182">
        <v>4261</v>
      </c>
      <c r="DW182">
        <v>693757</v>
      </c>
      <c r="DX182">
        <v>0</v>
      </c>
      <c r="DY182">
        <v>0</v>
      </c>
      <c r="DZ182">
        <v>25275266</v>
      </c>
      <c r="EA182">
        <v>0</v>
      </c>
      <c r="EB182">
        <v>35356853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2534</v>
      </c>
      <c r="EJ182">
        <v>0</v>
      </c>
      <c r="EK182">
        <v>0</v>
      </c>
      <c r="EL182">
        <v>0</v>
      </c>
      <c r="EM182">
        <v>0</v>
      </c>
      <c r="EN182">
        <v>801028</v>
      </c>
      <c r="EO182">
        <v>10589</v>
      </c>
      <c r="EP182">
        <v>0</v>
      </c>
      <c r="EQ182">
        <v>279437</v>
      </c>
      <c r="ER182">
        <v>0</v>
      </c>
      <c r="ES182">
        <v>46154</v>
      </c>
      <c r="ET182">
        <v>1139742</v>
      </c>
      <c r="EU182">
        <v>11746</v>
      </c>
      <c r="EV182">
        <v>39800610</v>
      </c>
    </row>
    <row r="183" spans="1:152">
      <c r="A183">
        <v>71071</v>
      </c>
      <c r="B183">
        <v>201112</v>
      </c>
      <c r="C183">
        <v>1837889</v>
      </c>
      <c r="D183">
        <v>-960</v>
      </c>
      <c r="E183">
        <v>1836929</v>
      </c>
      <c r="F183">
        <v>-295347</v>
      </c>
      <c r="G183">
        <v>57384</v>
      </c>
      <c r="H183">
        <v>30787</v>
      </c>
      <c r="I183">
        <v>987340</v>
      </c>
      <c r="J183">
        <v>5773492</v>
      </c>
      <c r="K183">
        <v>-14</v>
      </c>
      <c r="L183">
        <v>-28093</v>
      </c>
      <c r="M183">
        <v>6525549</v>
      </c>
      <c r="N183">
        <v>-896986</v>
      </c>
      <c r="O183">
        <v>5628563</v>
      </c>
      <c r="P183">
        <v>-1388112</v>
      </c>
      <c r="Q183">
        <v>0</v>
      </c>
      <c r="R183">
        <v>1029</v>
      </c>
      <c r="S183">
        <v>0</v>
      </c>
      <c r="T183">
        <v>-1387083</v>
      </c>
      <c r="U183">
        <v>-6180450</v>
      </c>
      <c r="V183">
        <v>0</v>
      </c>
      <c r="W183">
        <v>-6180450</v>
      </c>
      <c r="X183">
        <v>0</v>
      </c>
      <c r="Y183">
        <v>469489</v>
      </c>
      <c r="Z183">
        <v>205</v>
      </c>
      <c r="AA183">
        <v>469694</v>
      </c>
      <c r="AB183">
        <v>0</v>
      </c>
      <c r="AC183">
        <v>0</v>
      </c>
      <c r="AD183">
        <v>-21757</v>
      </c>
      <c r="AE183">
        <v>0</v>
      </c>
      <c r="AF183">
        <v>0</v>
      </c>
      <c r="AG183">
        <v>-21757</v>
      </c>
      <c r="AH183">
        <v>105633</v>
      </c>
      <c r="AI183">
        <v>451529</v>
      </c>
      <c r="AJ183">
        <v>0</v>
      </c>
      <c r="AK183">
        <v>-127923</v>
      </c>
      <c r="AL183">
        <v>2</v>
      </c>
      <c r="AM183">
        <v>0</v>
      </c>
      <c r="AN183">
        <v>0</v>
      </c>
      <c r="AO183">
        <v>323608</v>
      </c>
      <c r="AP183">
        <v>22290</v>
      </c>
      <c r="AQ183">
        <v>345898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8518</v>
      </c>
      <c r="BL183">
        <v>34</v>
      </c>
      <c r="BM183">
        <v>56738</v>
      </c>
      <c r="BN183">
        <v>56772</v>
      </c>
      <c r="BO183">
        <v>922512</v>
      </c>
      <c r="BP183">
        <v>24355744</v>
      </c>
      <c r="BQ183">
        <v>995000</v>
      </c>
      <c r="BR183">
        <v>1110806</v>
      </c>
      <c r="BS183">
        <v>0</v>
      </c>
      <c r="BT183">
        <v>26461550</v>
      </c>
      <c r="BU183">
        <v>3302460</v>
      </c>
      <c r="BV183">
        <v>4116434</v>
      </c>
      <c r="BW183">
        <v>20719330</v>
      </c>
      <c r="BX183">
        <v>0</v>
      </c>
      <c r="BY183">
        <v>10558</v>
      </c>
      <c r="BZ183">
        <v>0</v>
      </c>
      <c r="CA183">
        <v>0</v>
      </c>
      <c r="CB183">
        <v>6594556</v>
      </c>
      <c r="CC183">
        <v>34743338</v>
      </c>
      <c r="CD183">
        <v>0</v>
      </c>
      <c r="CE183">
        <v>62127400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37877</v>
      </c>
      <c r="CL183">
        <v>0</v>
      </c>
      <c r="CM183">
        <v>37877</v>
      </c>
      <c r="CN183">
        <v>0</v>
      </c>
      <c r="CO183">
        <v>184900</v>
      </c>
      <c r="CP183">
        <v>25836</v>
      </c>
      <c r="CQ183">
        <v>4071</v>
      </c>
      <c r="CR183">
        <v>252684</v>
      </c>
      <c r="CS183">
        <v>0</v>
      </c>
      <c r="CT183">
        <v>8482</v>
      </c>
      <c r="CU183">
        <v>0</v>
      </c>
      <c r="CV183">
        <v>287293</v>
      </c>
      <c r="CW183">
        <v>0</v>
      </c>
      <c r="CX183">
        <v>295775</v>
      </c>
      <c r="CY183">
        <v>122442</v>
      </c>
      <c r="CZ183">
        <v>76095</v>
      </c>
      <c r="DA183">
        <v>198537</v>
      </c>
      <c r="DB183">
        <v>62939686</v>
      </c>
      <c r="DC183">
        <v>0</v>
      </c>
      <c r="DD183">
        <v>0</v>
      </c>
      <c r="DE183">
        <v>11754</v>
      </c>
      <c r="DF183">
        <v>0</v>
      </c>
      <c r="DG183">
        <v>0</v>
      </c>
      <c r="DH183">
        <v>0</v>
      </c>
      <c r="DI183">
        <v>11754</v>
      </c>
      <c r="DJ183">
        <v>2268469</v>
      </c>
      <c r="DK183">
        <v>4587317</v>
      </c>
      <c r="DL183">
        <v>0</v>
      </c>
      <c r="DM183">
        <v>6855786</v>
      </c>
      <c r="DN183">
        <v>0</v>
      </c>
      <c r="DO183">
        <v>6867540</v>
      </c>
      <c r="DP183">
        <v>0</v>
      </c>
      <c r="DQ183">
        <v>0</v>
      </c>
      <c r="DR183">
        <v>40587452</v>
      </c>
      <c r="DS183">
        <v>7167413</v>
      </c>
      <c r="DT183">
        <v>3982874</v>
      </c>
      <c r="DU183">
        <v>51737739</v>
      </c>
      <c r="DV183">
        <v>3442</v>
      </c>
      <c r="DW183">
        <v>2347942</v>
      </c>
      <c r="DX183">
        <v>0</v>
      </c>
      <c r="DY183">
        <v>2045</v>
      </c>
      <c r="DZ183">
        <v>0</v>
      </c>
      <c r="EA183">
        <v>0</v>
      </c>
      <c r="EB183">
        <v>54091168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923357</v>
      </c>
      <c r="ER183">
        <v>0</v>
      </c>
      <c r="ES183">
        <v>1048703</v>
      </c>
      <c r="ET183">
        <v>1972060</v>
      </c>
      <c r="EU183">
        <v>8918</v>
      </c>
      <c r="EV183">
        <v>62939686</v>
      </c>
    </row>
    <row r="184" spans="1:152">
      <c r="A184">
        <v>71084</v>
      </c>
      <c r="B184">
        <v>201112</v>
      </c>
      <c r="C184">
        <v>64214</v>
      </c>
      <c r="D184">
        <v>-330</v>
      </c>
      <c r="E184">
        <v>63884</v>
      </c>
      <c r="F184">
        <v>0</v>
      </c>
      <c r="G184">
        <v>0</v>
      </c>
      <c r="H184">
        <v>0</v>
      </c>
      <c r="I184">
        <v>24571</v>
      </c>
      <c r="J184">
        <v>9262</v>
      </c>
      <c r="K184">
        <v>0</v>
      </c>
      <c r="L184">
        <v>-3122</v>
      </c>
      <c r="M184">
        <v>30711</v>
      </c>
      <c r="N184">
        <v>-4472</v>
      </c>
      <c r="O184">
        <v>26239</v>
      </c>
      <c r="P184">
        <v>-18803</v>
      </c>
      <c r="Q184">
        <v>0</v>
      </c>
      <c r="R184">
        <v>0</v>
      </c>
      <c r="S184">
        <v>0</v>
      </c>
      <c r="T184">
        <v>-18803</v>
      </c>
      <c r="U184">
        <v>-74251</v>
      </c>
      <c r="V184">
        <v>0</v>
      </c>
      <c r="W184">
        <v>-74251</v>
      </c>
      <c r="X184">
        <v>0</v>
      </c>
      <c r="Y184">
        <v>7900</v>
      </c>
      <c r="Z184">
        <v>0</v>
      </c>
      <c r="AA184">
        <v>7900</v>
      </c>
      <c r="AB184">
        <v>0</v>
      </c>
      <c r="AC184">
        <v>0</v>
      </c>
      <c r="AD184">
        <v>-2501</v>
      </c>
      <c r="AE184">
        <v>0</v>
      </c>
      <c r="AF184">
        <v>0</v>
      </c>
      <c r="AG184">
        <v>-2501</v>
      </c>
      <c r="AH184">
        <v>-5606</v>
      </c>
      <c r="AI184">
        <v>-3138</v>
      </c>
      <c r="AJ184">
        <v>0</v>
      </c>
      <c r="AK184">
        <v>3464</v>
      </c>
      <c r="AL184">
        <v>0</v>
      </c>
      <c r="AM184">
        <v>0</v>
      </c>
      <c r="AN184">
        <v>0</v>
      </c>
      <c r="AO184">
        <v>326</v>
      </c>
      <c r="AP184">
        <v>2142</v>
      </c>
      <c r="AQ184">
        <v>2468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4777</v>
      </c>
      <c r="BV184">
        <v>1026565</v>
      </c>
      <c r="BW184">
        <v>0</v>
      </c>
      <c r="BX184">
        <v>0</v>
      </c>
      <c r="BY184">
        <v>0</v>
      </c>
      <c r="BZ184">
        <v>0</v>
      </c>
      <c r="CA184">
        <v>17560</v>
      </c>
      <c r="CB184">
        <v>0</v>
      </c>
      <c r="CC184">
        <v>1048902</v>
      </c>
      <c r="CD184">
        <v>0</v>
      </c>
      <c r="CE184">
        <v>1048902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3877</v>
      </c>
      <c r="CL184">
        <v>0</v>
      </c>
      <c r="CM184">
        <v>3877</v>
      </c>
      <c r="CN184">
        <v>0</v>
      </c>
      <c r="CO184">
        <v>0</v>
      </c>
      <c r="CP184">
        <v>0</v>
      </c>
      <c r="CQ184">
        <v>0</v>
      </c>
      <c r="CR184">
        <v>3877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1629</v>
      </c>
      <c r="DA184">
        <v>1629</v>
      </c>
      <c r="DB184">
        <v>1054408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112285</v>
      </c>
      <c r="DO184">
        <v>112285</v>
      </c>
      <c r="DP184">
        <v>0</v>
      </c>
      <c r="DQ184">
        <v>0</v>
      </c>
      <c r="DR184">
        <v>324638</v>
      </c>
      <c r="DS184">
        <v>375890</v>
      </c>
      <c r="DT184">
        <v>234794</v>
      </c>
      <c r="DU184">
        <v>935322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935322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4466</v>
      </c>
      <c r="ER184">
        <v>0</v>
      </c>
      <c r="ES184">
        <v>2335</v>
      </c>
      <c r="ET184">
        <v>6801</v>
      </c>
      <c r="EU184">
        <v>0</v>
      </c>
      <c r="EV184">
        <v>1054408</v>
      </c>
    </row>
    <row r="185" spans="1:152">
      <c r="A185">
        <v>71097</v>
      </c>
      <c r="B185">
        <v>201112</v>
      </c>
      <c r="C185">
        <v>146249</v>
      </c>
      <c r="D185">
        <v>0</v>
      </c>
      <c r="E185">
        <v>146249</v>
      </c>
      <c r="F185">
        <v>2859</v>
      </c>
      <c r="G185">
        <v>0</v>
      </c>
      <c r="H185">
        <v>1003</v>
      </c>
      <c r="I185">
        <v>33823</v>
      </c>
      <c r="J185">
        <v>-16782</v>
      </c>
      <c r="K185">
        <v>0</v>
      </c>
      <c r="L185">
        <v>-994</v>
      </c>
      <c r="M185">
        <v>19909</v>
      </c>
      <c r="N185">
        <v>0</v>
      </c>
      <c r="O185">
        <v>19909</v>
      </c>
      <c r="P185">
        <v>-18469</v>
      </c>
      <c r="Q185">
        <v>0</v>
      </c>
      <c r="R185">
        <v>0</v>
      </c>
      <c r="S185">
        <v>0</v>
      </c>
      <c r="T185">
        <v>-18469</v>
      </c>
      <c r="U185">
        <v>-232596</v>
      </c>
      <c r="V185">
        <v>0</v>
      </c>
      <c r="W185">
        <v>-232596</v>
      </c>
      <c r="X185">
        <v>0</v>
      </c>
      <c r="Y185">
        <v>100620</v>
      </c>
      <c r="Z185">
        <v>0</v>
      </c>
      <c r="AA185">
        <v>100620</v>
      </c>
      <c r="AB185">
        <v>0</v>
      </c>
      <c r="AC185">
        <v>0</v>
      </c>
      <c r="AD185">
        <v>-9004</v>
      </c>
      <c r="AE185">
        <v>0</v>
      </c>
      <c r="AF185">
        <v>0</v>
      </c>
      <c r="AG185">
        <v>-9004</v>
      </c>
      <c r="AH185">
        <v>-94</v>
      </c>
      <c r="AI185">
        <v>6615</v>
      </c>
      <c r="AJ185">
        <v>0</v>
      </c>
      <c r="AK185">
        <v>94</v>
      </c>
      <c r="AL185">
        <v>0</v>
      </c>
      <c r="AM185">
        <v>-6615</v>
      </c>
      <c r="AN185">
        <v>0</v>
      </c>
      <c r="AO185">
        <v>94</v>
      </c>
      <c r="AP185">
        <v>0</v>
      </c>
      <c r="AQ185">
        <v>94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14450</v>
      </c>
      <c r="BP185">
        <v>978</v>
      </c>
      <c r="BQ185">
        <v>25108</v>
      </c>
      <c r="BR185">
        <v>0</v>
      </c>
      <c r="BS185">
        <v>0</v>
      </c>
      <c r="BT185">
        <v>26086</v>
      </c>
      <c r="BU185">
        <v>4151</v>
      </c>
      <c r="BV185">
        <v>532196</v>
      </c>
      <c r="BW185">
        <v>749998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1286345</v>
      </c>
      <c r="CD185">
        <v>0</v>
      </c>
      <c r="CE185">
        <v>1326881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13225</v>
      </c>
      <c r="CL185">
        <v>0</v>
      </c>
      <c r="CM185">
        <v>13225</v>
      </c>
      <c r="CN185">
        <v>0</v>
      </c>
      <c r="CO185">
        <v>0</v>
      </c>
      <c r="CP185">
        <v>0</v>
      </c>
      <c r="CQ185">
        <v>0</v>
      </c>
      <c r="CR185">
        <v>13225</v>
      </c>
      <c r="CS185">
        <v>0</v>
      </c>
      <c r="CT185">
        <v>0</v>
      </c>
      <c r="CU185">
        <v>0</v>
      </c>
      <c r="CV185">
        <v>3062</v>
      </c>
      <c r="CW185">
        <v>0</v>
      </c>
      <c r="CX185">
        <v>3062</v>
      </c>
      <c r="CY185">
        <v>6936</v>
      </c>
      <c r="CZ185">
        <v>131</v>
      </c>
      <c r="DA185">
        <v>7067</v>
      </c>
      <c r="DB185">
        <v>1350235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6008</v>
      </c>
      <c r="DK185">
        <v>0</v>
      </c>
      <c r="DL185">
        <v>0</v>
      </c>
      <c r="DM185">
        <v>6008</v>
      </c>
      <c r="DN185">
        <v>62</v>
      </c>
      <c r="DO185">
        <v>6070</v>
      </c>
      <c r="DP185">
        <v>0</v>
      </c>
      <c r="DQ185">
        <v>58426</v>
      </c>
      <c r="DR185">
        <v>1094071</v>
      </c>
      <c r="DS185">
        <v>164304</v>
      </c>
      <c r="DT185">
        <v>16217</v>
      </c>
      <c r="DU185">
        <v>1274592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0</v>
      </c>
      <c r="EB185">
        <v>1274592</v>
      </c>
      <c r="EC185">
        <v>0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2268</v>
      </c>
      <c r="EO185">
        <v>0</v>
      </c>
      <c r="EP185">
        <v>0</v>
      </c>
      <c r="EQ185">
        <v>0</v>
      </c>
      <c r="ER185">
        <v>0</v>
      </c>
      <c r="ES185">
        <v>8879</v>
      </c>
      <c r="ET185">
        <v>11147</v>
      </c>
      <c r="EU185">
        <v>0</v>
      </c>
      <c r="EV185">
        <v>1350235</v>
      </c>
    </row>
    <row r="186" spans="1:152">
      <c r="A186">
        <v>70061</v>
      </c>
      <c r="B186">
        <v>201212</v>
      </c>
      <c r="C186">
        <v>874973</v>
      </c>
      <c r="D186">
        <v>-643</v>
      </c>
      <c r="E186">
        <v>874330</v>
      </c>
      <c r="F186">
        <v>8215</v>
      </c>
      <c r="G186">
        <v>0</v>
      </c>
      <c r="H186">
        <v>0</v>
      </c>
      <c r="I186">
        <v>494708</v>
      </c>
      <c r="J186">
        <v>1634085</v>
      </c>
      <c r="K186">
        <v>-343</v>
      </c>
      <c r="L186">
        <v>-24870</v>
      </c>
      <c r="M186">
        <v>2111795</v>
      </c>
      <c r="N186">
        <v>-320471</v>
      </c>
      <c r="O186">
        <v>1791324</v>
      </c>
      <c r="P186">
        <v>-604399</v>
      </c>
      <c r="Q186">
        <v>0</v>
      </c>
      <c r="R186">
        <v>0</v>
      </c>
      <c r="S186">
        <v>0</v>
      </c>
      <c r="T186">
        <v>-604399</v>
      </c>
      <c r="U186">
        <v>-985891</v>
      </c>
      <c r="V186">
        <v>0</v>
      </c>
      <c r="W186">
        <v>-985891</v>
      </c>
      <c r="X186">
        <v>0</v>
      </c>
      <c r="Y186">
        <v>-459570</v>
      </c>
      <c r="Z186">
        <v>0</v>
      </c>
      <c r="AA186">
        <v>-459570</v>
      </c>
      <c r="AB186">
        <v>0</v>
      </c>
      <c r="AC186">
        <v>0</v>
      </c>
      <c r="AD186">
        <v>-28675</v>
      </c>
      <c r="AE186">
        <v>0</v>
      </c>
      <c r="AF186">
        <v>0</v>
      </c>
      <c r="AG186">
        <v>-28675</v>
      </c>
      <c r="AH186">
        <v>-161292</v>
      </c>
      <c r="AI186">
        <v>425827</v>
      </c>
      <c r="AJ186">
        <v>0</v>
      </c>
      <c r="AK186">
        <v>187318</v>
      </c>
      <c r="AL186">
        <v>0</v>
      </c>
      <c r="AM186">
        <v>0</v>
      </c>
      <c r="AN186">
        <v>0</v>
      </c>
      <c r="AO186">
        <v>613145</v>
      </c>
      <c r="AP186">
        <v>-26026</v>
      </c>
      <c r="AQ186">
        <v>587119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133178</v>
      </c>
      <c r="BQ186">
        <v>0</v>
      </c>
      <c r="BR186">
        <v>0</v>
      </c>
      <c r="BS186">
        <v>0</v>
      </c>
      <c r="BT186">
        <v>133178</v>
      </c>
      <c r="BU186">
        <v>3027495</v>
      </c>
      <c r="BV186">
        <v>12417099</v>
      </c>
      <c r="BW186">
        <v>2738983</v>
      </c>
      <c r="BX186">
        <v>0</v>
      </c>
      <c r="BY186">
        <v>0</v>
      </c>
      <c r="BZ186">
        <v>0</v>
      </c>
      <c r="CA186">
        <v>533606</v>
      </c>
      <c r="CB186">
        <v>513045</v>
      </c>
      <c r="CC186">
        <v>19230228</v>
      </c>
      <c r="CD186">
        <v>0</v>
      </c>
      <c r="CE186">
        <v>19363406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4</v>
      </c>
      <c r="CP186">
        <v>0</v>
      </c>
      <c r="CQ186">
        <v>0</v>
      </c>
      <c r="CR186">
        <v>4</v>
      </c>
      <c r="CS186">
        <v>0</v>
      </c>
      <c r="CT186">
        <v>22629</v>
      </c>
      <c r="CU186">
        <v>0</v>
      </c>
      <c r="CV186">
        <v>4</v>
      </c>
      <c r="CW186">
        <v>36999</v>
      </c>
      <c r="CX186">
        <v>59632</v>
      </c>
      <c r="CY186">
        <v>50626</v>
      </c>
      <c r="CZ186">
        <v>0</v>
      </c>
      <c r="DA186">
        <v>50626</v>
      </c>
      <c r="DB186">
        <v>19473668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1834962</v>
      </c>
      <c r="DO186">
        <v>1834962</v>
      </c>
      <c r="DP186">
        <v>0</v>
      </c>
      <c r="DQ186">
        <v>0</v>
      </c>
      <c r="DR186">
        <v>6741311</v>
      </c>
      <c r="DS186">
        <v>3946499</v>
      </c>
      <c r="DT186">
        <v>6006536</v>
      </c>
      <c r="DU186">
        <v>16694346</v>
      </c>
      <c r="DV186">
        <v>0</v>
      </c>
      <c r="DW186">
        <v>497358</v>
      </c>
      <c r="DX186">
        <v>0</v>
      </c>
      <c r="DY186">
        <v>0</v>
      </c>
      <c r="DZ186">
        <v>0</v>
      </c>
      <c r="EA186">
        <v>0</v>
      </c>
      <c r="EB186">
        <v>17191704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323105</v>
      </c>
      <c r="ER186">
        <v>0</v>
      </c>
      <c r="ES186">
        <v>19530</v>
      </c>
      <c r="ET186">
        <v>342635</v>
      </c>
      <c r="EU186">
        <v>104367</v>
      </c>
      <c r="EV186">
        <v>19473668</v>
      </c>
    </row>
    <row r="187" spans="1:152">
      <c r="A187">
        <v>70691</v>
      </c>
      <c r="B187">
        <v>201212</v>
      </c>
      <c r="C187">
        <v>768863</v>
      </c>
      <c r="D187">
        <v>0</v>
      </c>
      <c r="E187">
        <v>768863</v>
      </c>
      <c r="F187">
        <v>34069</v>
      </c>
      <c r="G187">
        <v>5809</v>
      </c>
      <c r="H187">
        <v>28896</v>
      </c>
      <c r="I187">
        <v>516780</v>
      </c>
      <c r="J187">
        <v>2654522</v>
      </c>
      <c r="K187">
        <v>-267</v>
      </c>
      <c r="L187">
        <v>-26216</v>
      </c>
      <c r="M187">
        <v>3213593</v>
      </c>
      <c r="N187">
        <v>-433216</v>
      </c>
      <c r="O187">
        <v>2780377</v>
      </c>
      <c r="P187">
        <v>-1195204</v>
      </c>
      <c r="Q187">
        <v>759</v>
      </c>
      <c r="R187">
        <v>-366</v>
      </c>
      <c r="S187">
        <v>0</v>
      </c>
      <c r="T187">
        <v>-1194811</v>
      </c>
      <c r="U187">
        <v>-383585</v>
      </c>
      <c r="V187">
        <v>-46</v>
      </c>
      <c r="W187">
        <v>-383631</v>
      </c>
      <c r="X187">
        <v>-70969</v>
      </c>
      <c r="Y187">
        <v>-1175185</v>
      </c>
      <c r="Z187">
        <v>0</v>
      </c>
      <c r="AA187">
        <v>-1246154</v>
      </c>
      <c r="AB187">
        <v>-37732</v>
      </c>
      <c r="AC187">
        <v>0</v>
      </c>
      <c r="AD187">
        <v>-20974</v>
      </c>
      <c r="AE187">
        <v>0</v>
      </c>
      <c r="AF187">
        <v>0</v>
      </c>
      <c r="AG187">
        <v>-20974</v>
      </c>
      <c r="AH187">
        <v>-512088</v>
      </c>
      <c r="AI187">
        <v>153850</v>
      </c>
      <c r="AJ187">
        <v>0</v>
      </c>
      <c r="AK187">
        <v>604590</v>
      </c>
      <c r="AL187">
        <v>0</v>
      </c>
      <c r="AM187">
        <v>0</v>
      </c>
      <c r="AN187">
        <v>0</v>
      </c>
      <c r="AO187">
        <v>758440</v>
      </c>
      <c r="AP187">
        <v>-92502</v>
      </c>
      <c r="AQ187">
        <v>665938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3991</v>
      </c>
      <c r="BM187">
        <v>0</v>
      </c>
      <c r="BN187">
        <v>3991</v>
      </c>
      <c r="BO187">
        <v>1065091</v>
      </c>
      <c r="BP187">
        <v>466489</v>
      </c>
      <c r="BQ187">
        <v>0</v>
      </c>
      <c r="BR187">
        <v>61138</v>
      </c>
      <c r="BS187">
        <v>0</v>
      </c>
      <c r="BT187">
        <v>527627</v>
      </c>
      <c r="BU187">
        <v>1270936</v>
      </c>
      <c r="BV187">
        <v>14084117</v>
      </c>
      <c r="BW187">
        <v>14030833</v>
      </c>
      <c r="BX187">
        <v>0</v>
      </c>
      <c r="BY187">
        <v>54</v>
      </c>
      <c r="BZ187">
        <v>0</v>
      </c>
      <c r="CA187">
        <v>259511</v>
      </c>
      <c r="CB187">
        <v>110426</v>
      </c>
      <c r="CC187">
        <v>29755877</v>
      </c>
      <c r="CD187">
        <v>0</v>
      </c>
      <c r="CE187">
        <v>31348595</v>
      </c>
      <c r="CF187">
        <v>533824</v>
      </c>
      <c r="CG187">
        <v>4448</v>
      </c>
      <c r="CH187">
        <v>0</v>
      </c>
      <c r="CI187">
        <v>0</v>
      </c>
      <c r="CJ187">
        <v>4448</v>
      </c>
      <c r="CK187">
        <v>23697</v>
      </c>
      <c r="CL187">
        <v>0</v>
      </c>
      <c r="CM187">
        <v>23697</v>
      </c>
      <c r="CN187">
        <v>0</v>
      </c>
      <c r="CO187">
        <v>53771</v>
      </c>
      <c r="CP187">
        <v>0</v>
      </c>
      <c r="CQ187">
        <v>11303</v>
      </c>
      <c r="CR187">
        <v>93219</v>
      </c>
      <c r="CS187">
        <v>0</v>
      </c>
      <c r="CT187">
        <v>0</v>
      </c>
      <c r="CU187">
        <v>0</v>
      </c>
      <c r="CV187">
        <v>25037</v>
      </c>
      <c r="CW187">
        <v>90207</v>
      </c>
      <c r="CX187">
        <v>115244</v>
      </c>
      <c r="CY187">
        <v>220947</v>
      </c>
      <c r="CZ187">
        <v>3042</v>
      </c>
      <c r="DA187">
        <v>223989</v>
      </c>
      <c r="DB187">
        <v>32318862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5294384</v>
      </c>
      <c r="DL187">
        <v>8037</v>
      </c>
      <c r="DM187">
        <v>5302421</v>
      </c>
      <c r="DN187">
        <v>665938</v>
      </c>
      <c r="DO187">
        <v>5968359</v>
      </c>
      <c r="DP187">
        <v>0</v>
      </c>
      <c r="DQ187">
        <v>0</v>
      </c>
      <c r="DR187">
        <v>13390240</v>
      </c>
      <c r="DS187">
        <v>4664810</v>
      </c>
      <c r="DT187">
        <v>2748450</v>
      </c>
      <c r="DU187">
        <v>20803500</v>
      </c>
      <c r="DV187">
        <v>376</v>
      </c>
      <c r="DW187">
        <v>3575417</v>
      </c>
      <c r="DX187">
        <v>0</v>
      </c>
      <c r="DY187">
        <v>0</v>
      </c>
      <c r="DZ187">
        <v>533824</v>
      </c>
      <c r="EA187">
        <v>3778</v>
      </c>
      <c r="EB187">
        <v>24916895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135</v>
      </c>
      <c r="EJ187">
        <v>0</v>
      </c>
      <c r="EK187">
        <v>0</v>
      </c>
      <c r="EL187">
        <v>0</v>
      </c>
      <c r="EM187">
        <v>0</v>
      </c>
      <c r="EN187">
        <v>870</v>
      </c>
      <c r="EO187">
        <v>0</v>
      </c>
      <c r="EP187">
        <v>0</v>
      </c>
      <c r="EQ187">
        <v>0</v>
      </c>
      <c r="ER187">
        <v>0</v>
      </c>
      <c r="ES187">
        <v>1432603</v>
      </c>
      <c r="ET187">
        <v>1433608</v>
      </c>
      <c r="EU187">
        <v>0</v>
      </c>
      <c r="EV187">
        <v>32318862</v>
      </c>
    </row>
    <row r="188" spans="1:152">
      <c r="A188">
        <v>70727</v>
      </c>
      <c r="B188">
        <v>201212</v>
      </c>
      <c r="C188">
        <v>1317581</v>
      </c>
      <c r="D188">
        <v>0</v>
      </c>
      <c r="E188">
        <v>1317581</v>
      </c>
      <c r="F188">
        <v>29326</v>
      </c>
      <c r="G188">
        <v>-19909</v>
      </c>
      <c r="H188">
        <v>25760</v>
      </c>
      <c r="I188">
        <v>1331192</v>
      </c>
      <c r="J188">
        <v>3589920</v>
      </c>
      <c r="K188">
        <v>-4755</v>
      </c>
      <c r="L188">
        <v>-80389</v>
      </c>
      <c r="M188">
        <v>4871145</v>
      </c>
      <c r="N188">
        <v>-736532</v>
      </c>
      <c r="O188">
        <v>4134613</v>
      </c>
      <c r="P188">
        <v>-972756</v>
      </c>
      <c r="Q188">
        <v>0</v>
      </c>
      <c r="R188">
        <v>-146</v>
      </c>
      <c r="S188">
        <v>0</v>
      </c>
      <c r="T188">
        <v>-972902</v>
      </c>
      <c r="U188">
        <v>-2672951</v>
      </c>
      <c r="V188">
        <v>0</v>
      </c>
      <c r="W188">
        <v>-2672951</v>
      </c>
      <c r="X188">
        <v>0</v>
      </c>
      <c r="Y188">
        <v>-338490</v>
      </c>
      <c r="Z188">
        <v>-50182</v>
      </c>
      <c r="AA188">
        <v>-388672</v>
      </c>
      <c r="AB188">
        <v>0</v>
      </c>
      <c r="AC188">
        <v>0</v>
      </c>
      <c r="AD188">
        <v>-26977</v>
      </c>
      <c r="AE188">
        <v>0</v>
      </c>
      <c r="AF188">
        <v>0</v>
      </c>
      <c r="AG188">
        <v>-26977</v>
      </c>
      <c r="AH188">
        <v>-709352</v>
      </c>
      <c r="AI188">
        <v>681340</v>
      </c>
      <c r="AJ188">
        <v>0</v>
      </c>
      <c r="AK188">
        <v>830920</v>
      </c>
      <c r="AL188">
        <v>0</v>
      </c>
      <c r="AM188">
        <v>0</v>
      </c>
      <c r="AN188">
        <v>0</v>
      </c>
      <c r="AO188">
        <v>1512260</v>
      </c>
      <c r="AP188">
        <v>-121567</v>
      </c>
      <c r="AQ188">
        <v>1390693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723505</v>
      </c>
      <c r="BP188">
        <v>1558810</v>
      </c>
      <c r="BQ188">
        <v>0</v>
      </c>
      <c r="BR188">
        <v>479185</v>
      </c>
      <c r="BS188">
        <v>24384</v>
      </c>
      <c r="BT188">
        <v>2062379</v>
      </c>
      <c r="BU188">
        <v>3889592</v>
      </c>
      <c r="BV188">
        <v>9137630</v>
      </c>
      <c r="BW188">
        <v>17309005</v>
      </c>
      <c r="BX188">
        <v>0</v>
      </c>
      <c r="BY188">
        <v>1521</v>
      </c>
      <c r="BZ188">
        <v>1292273</v>
      </c>
      <c r="CA188">
        <v>374784</v>
      </c>
      <c r="CB188">
        <v>9220683</v>
      </c>
      <c r="CC188">
        <v>41225488</v>
      </c>
      <c r="CD188">
        <v>0</v>
      </c>
      <c r="CE188">
        <v>44011372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5219</v>
      </c>
      <c r="CL188">
        <v>0</v>
      </c>
      <c r="CM188">
        <v>5219</v>
      </c>
      <c r="CN188">
        <v>0</v>
      </c>
      <c r="CO188">
        <v>144748</v>
      </c>
      <c r="CP188">
        <v>44362</v>
      </c>
      <c r="CQ188">
        <v>22419</v>
      </c>
      <c r="CR188">
        <v>216748</v>
      </c>
      <c r="CS188">
        <v>0</v>
      </c>
      <c r="CT188">
        <v>0</v>
      </c>
      <c r="CU188">
        <v>0</v>
      </c>
      <c r="CV188">
        <v>30842</v>
      </c>
      <c r="CW188">
        <v>0</v>
      </c>
      <c r="CX188">
        <v>30842</v>
      </c>
      <c r="CY188">
        <v>468102</v>
      </c>
      <c r="CZ188">
        <v>247262</v>
      </c>
      <c r="DA188">
        <v>715364</v>
      </c>
      <c r="DB188">
        <v>44974326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7381140</v>
      </c>
      <c r="DO188">
        <v>7381140</v>
      </c>
      <c r="DP188">
        <v>0</v>
      </c>
      <c r="DQ188">
        <v>0</v>
      </c>
      <c r="DR188">
        <v>16428330</v>
      </c>
      <c r="DS188">
        <v>8939664</v>
      </c>
      <c r="DT188">
        <v>6250363</v>
      </c>
      <c r="DU188">
        <v>31618357</v>
      </c>
      <c r="DV188">
        <v>3613</v>
      </c>
      <c r="DW188">
        <v>338490</v>
      </c>
      <c r="DX188">
        <v>0</v>
      </c>
      <c r="DY188">
        <v>169672</v>
      </c>
      <c r="DZ188">
        <v>0</v>
      </c>
      <c r="EA188">
        <v>0</v>
      </c>
      <c r="EB188">
        <v>32130132</v>
      </c>
      <c r="EC188">
        <v>0</v>
      </c>
      <c r="ED188">
        <v>0</v>
      </c>
      <c r="EE188">
        <v>0</v>
      </c>
      <c r="EF188">
        <v>4345</v>
      </c>
      <c r="EG188">
        <v>4345</v>
      </c>
      <c r="EH188">
        <v>0</v>
      </c>
      <c r="EI188">
        <v>2503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729337</v>
      </c>
      <c r="ER188">
        <v>0</v>
      </c>
      <c r="ES188">
        <v>4720762</v>
      </c>
      <c r="ET188">
        <v>5452602</v>
      </c>
      <c r="EU188">
        <v>6107</v>
      </c>
      <c r="EV188">
        <v>44974326</v>
      </c>
    </row>
    <row r="189" spans="1:152">
      <c r="A189">
        <v>70735</v>
      </c>
      <c r="B189">
        <v>201212</v>
      </c>
      <c r="C189">
        <v>289180</v>
      </c>
      <c r="D189">
        <v>0</v>
      </c>
      <c r="E189">
        <v>289180</v>
      </c>
      <c r="F189">
        <v>66752</v>
      </c>
      <c r="G189">
        <v>22</v>
      </c>
      <c r="H189">
        <v>12544</v>
      </c>
      <c r="I189">
        <v>15203</v>
      </c>
      <c r="J189">
        <v>667035</v>
      </c>
      <c r="K189">
        <v>-287</v>
      </c>
      <c r="L189">
        <v>-11309</v>
      </c>
      <c r="M189">
        <v>749960</v>
      </c>
      <c r="N189">
        <v>-116546</v>
      </c>
      <c r="O189">
        <v>633414</v>
      </c>
      <c r="P189">
        <v>-174686</v>
      </c>
      <c r="Q189">
        <v>0</v>
      </c>
      <c r="R189">
        <v>0</v>
      </c>
      <c r="S189">
        <v>0</v>
      </c>
      <c r="T189">
        <v>-174686</v>
      </c>
      <c r="U189">
        <v>-117739</v>
      </c>
      <c r="V189">
        <v>0</v>
      </c>
      <c r="W189">
        <v>-117739</v>
      </c>
      <c r="X189">
        <v>-159865</v>
      </c>
      <c r="Y189">
        <v>0</v>
      </c>
      <c r="Z189">
        <v>-79372</v>
      </c>
      <c r="AA189">
        <v>-239237</v>
      </c>
      <c r="AB189">
        <v>0</v>
      </c>
      <c r="AC189">
        <v>0</v>
      </c>
      <c r="AD189">
        <v>-7680</v>
      </c>
      <c r="AE189">
        <v>0</v>
      </c>
      <c r="AF189">
        <v>0</v>
      </c>
      <c r="AG189">
        <v>-7680</v>
      </c>
      <c r="AH189">
        <v>-108639</v>
      </c>
      <c r="AI189">
        <v>274613</v>
      </c>
      <c r="AJ189">
        <v>0</v>
      </c>
      <c r="AK189">
        <v>136818</v>
      </c>
      <c r="AL189">
        <v>0</v>
      </c>
      <c r="AM189">
        <v>0</v>
      </c>
      <c r="AN189">
        <v>0</v>
      </c>
      <c r="AO189">
        <v>411431</v>
      </c>
      <c r="AP189">
        <v>-28179</v>
      </c>
      <c r="AQ189">
        <v>383252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3041</v>
      </c>
      <c r="BL189">
        <v>1415</v>
      </c>
      <c r="BM189">
        <v>0</v>
      </c>
      <c r="BN189">
        <v>1415</v>
      </c>
      <c r="BO189">
        <v>509230</v>
      </c>
      <c r="BP189">
        <v>172224</v>
      </c>
      <c r="BQ189">
        <v>5099</v>
      </c>
      <c r="BR189">
        <v>0</v>
      </c>
      <c r="BS189">
        <v>0</v>
      </c>
      <c r="BT189">
        <v>177323</v>
      </c>
      <c r="BU189">
        <v>125202</v>
      </c>
      <c r="BV189">
        <v>5573144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89923</v>
      </c>
      <c r="CC189">
        <v>5788269</v>
      </c>
      <c r="CD189">
        <v>0</v>
      </c>
      <c r="CE189">
        <v>6474822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6772</v>
      </c>
      <c r="CL189">
        <v>0</v>
      </c>
      <c r="CM189">
        <v>6772</v>
      </c>
      <c r="CN189">
        <v>0</v>
      </c>
      <c r="CO189">
        <v>7764</v>
      </c>
      <c r="CP189">
        <v>0</v>
      </c>
      <c r="CQ189">
        <v>19785</v>
      </c>
      <c r="CR189">
        <v>34321</v>
      </c>
      <c r="CS189">
        <v>0</v>
      </c>
      <c r="CT189">
        <v>0</v>
      </c>
      <c r="CU189">
        <v>0</v>
      </c>
      <c r="CV189">
        <v>33869</v>
      </c>
      <c r="CW189">
        <v>0</v>
      </c>
      <c r="CX189">
        <v>33869</v>
      </c>
      <c r="CY189">
        <v>0</v>
      </c>
      <c r="CZ189">
        <v>12803</v>
      </c>
      <c r="DA189">
        <v>12803</v>
      </c>
      <c r="DB189">
        <v>6560271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1403352</v>
      </c>
      <c r="DO189">
        <v>1403352</v>
      </c>
      <c r="DP189">
        <v>0</v>
      </c>
      <c r="DQ189">
        <v>0</v>
      </c>
      <c r="DR189">
        <v>1918214</v>
      </c>
      <c r="DS189">
        <v>1770907</v>
      </c>
      <c r="DT189">
        <v>1018001</v>
      </c>
      <c r="DU189">
        <v>4707122</v>
      </c>
      <c r="DV189">
        <v>30</v>
      </c>
      <c r="DW189">
        <v>0</v>
      </c>
      <c r="DX189">
        <v>0</v>
      </c>
      <c r="DY189">
        <v>306139</v>
      </c>
      <c r="DZ189">
        <v>0</v>
      </c>
      <c r="EA189">
        <v>0</v>
      </c>
      <c r="EB189">
        <v>5013291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20</v>
      </c>
      <c r="EJ189">
        <v>0</v>
      </c>
      <c r="EK189">
        <v>0</v>
      </c>
      <c r="EL189">
        <v>0</v>
      </c>
      <c r="EM189">
        <v>0</v>
      </c>
      <c r="EN189">
        <v>3586</v>
      </c>
      <c r="EO189">
        <v>0</v>
      </c>
      <c r="EP189">
        <v>0</v>
      </c>
      <c r="EQ189">
        <v>111710</v>
      </c>
      <c r="ER189">
        <v>0</v>
      </c>
      <c r="ES189">
        <v>23704</v>
      </c>
      <c r="ET189">
        <v>139020</v>
      </c>
      <c r="EU189">
        <v>4608</v>
      </c>
      <c r="EV189">
        <v>6560271</v>
      </c>
    </row>
    <row r="190" spans="1:152">
      <c r="A190">
        <v>70742</v>
      </c>
      <c r="B190">
        <v>201212</v>
      </c>
      <c r="C190">
        <v>366089</v>
      </c>
      <c r="D190">
        <v>0</v>
      </c>
      <c r="E190">
        <v>366089</v>
      </c>
      <c r="F190">
        <v>694254</v>
      </c>
      <c r="G190">
        <v>-1518</v>
      </c>
      <c r="H190">
        <v>27414</v>
      </c>
      <c r="I190">
        <v>440053</v>
      </c>
      <c r="J190">
        <v>464101</v>
      </c>
      <c r="K190">
        <v>-20</v>
      </c>
      <c r="L190">
        <v>-6994</v>
      </c>
      <c r="M190">
        <v>1617290</v>
      </c>
      <c r="N190">
        <v>-232048</v>
      </c>
      <c r="O190">
        <v>1385242</v>
      </c>
      <c r="P190">
        <v>-667355</v>
      </c>
      <c r="Q190">
        <v>0</v>
      </c>
      <c r="R190">
        <v>0</v>
      </c>
      <c r="S190">
        <v>0</v>
      </c>
      <c r="T190">
        <v>-667355</v>
      </c>
      <c r="U190">
        <v>-85408</v>
      </c>
      <c r="V190">
        <v>0</v>
      </c>
      <c r="W190">
        <v>-85408</v>
      </c>
      <c r="X190">
        <v>-8447</v>
      </c>
      <c r="Y190">
        <v>-15109</v>
      </c>
      <c r="Z190">
        <v>0</v>
      </c>
      <c r="AA190">
        <v>-23556</v>
      </c>
      <c r="AB190">
        <v>-774222</v>
      </c>
      <c r="AC190">
        <v>0</v>
      </c>
      <c r="AD190">
        <v>-14735</v>
      </c>
      <c r="AE190">
        <v>0</v>
      </c>
      <c r="AF190">
        <v>0</v>
      </c>
      <c r="AG190">
        <v>-14735</v>
      </c>
      <c r="AH190">
        <v>-71411</v>
      </c>
      <c r="AI190">
        <v>114644</v>
      </c>
      <c r="AJ190">
        <v>0</v>
      </c>
      <c r="AK190">
        <v>83521</v>
      </c>
      <c r="AL190">
        <v>0</v>
      </c>
      <c r="AM190">
        <v>0</v>
      </c>
      <c r="AN190">
        <v>0</v>
      </c>
      <c r="AO190">
        <v>198165</v>
      </c>
      <c r="AP190">
        <v>-12110</v>
      </c>
      <c r="AQ190">
        <v>186055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18360</v>
      </c>
      <c r="BL190">
        <v>0</v>
      </c>
      <c r="BM190">
        <v>0</v>
      </c>
      <c r="BN190">
        <v>0</v>
      </c>
      <c r="BO190">
        <v>390299</v>
      </c>
      <c r="BP190">
        <v>3054768</v>
      </c>
      <c r="BQ190">
        <v>0</v>
      </c>
      <c r="BR190">
        <v>19296</v>
      </c>
      <c r="BS190">
        <v>0</v>
      </c>
      <c r="BT190">
        <v>3074064</v>
      </c>
      <c r="BU190">
        <v>319922</v>
      </c>
      <c r="BV190">
        <v>885048</v>
      </c>
      <c r="BW190">
        <v>62233</v>
      </c>
      <c r="BX190">
        <v>0</v>
      </c>
      <c r="BY190">
        <v>0</v>
      </c>
      <c r="BZ190">
        <v>9977</v>
      </c>
      <c r="CA190">
        <v>94159</v>
      </c>
      <c r="CB190">
        <v>0</v>
      </c>
      <c r="CC190">
        <v>1371339</v>
      </c>
      <c r="CD190">
        <v>0</v>
      </c>
      <c r="CE190">
        <v>4835702</v>
      </c>
      <c r="CF190">
        <v>10150274</v>
      </c>
      <c r="CG190">
        <v>0</v>
      </c>
      <c r="CH190">
        <v>0</v>
      </c>
      <c r="CI190">
        <v>0</v>
      </c>
      <c r="CJ190">
        <v>0</v>
      </c>
      <c r="CK190">
        <v>9276</v>
      </c>
      <c r="CL190">
        <v>0</v>
      </c>
      <c r="CM190">
        <v>9276</v>
      </c>
      <c r="CN190">
        <v>0</v>
      </c>
      <c r="CO190">
        <v>0</v>
      </c>
      <c r="CP190">
        <v>0</v>
      </c>
      <c r="CQ190">
        <v>20767</v>
      </c>
      <c r="CR190">
        <v>30043</v>
      </c>
      <c r="CS190">
        <v>0</v>
      </c>
      <c r="CT190">
        <v>12896</v>
      </c>
      <c r="CU190">
        <v>0</v>
      </c>
      <c r="CV190">
        <v>30437</v>
      </c>
      <c r="CW190">
        <v>0</v>
      </c>
      <c r="CX190">
        <v>43333</v>
      </c>
      <c r="CY190">
        <v>232</v>
      </c>
      <c r="CZ190">
        <v>34911</v>
      </c>
      <c r="DA190">
        <v>35143</v>
      </c>
      <c r="DB190">
        <v>15112855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840879</v>
      </c>
      <c r="DO190">
        <v>840879</v>
      </c>
      <c r="DP190">
        <v>0</v>
      </c>
      <c r="DQ190">
        <v>0</v>
      </c>
      <c r="DR190">
        <v>3725838</v>
      </c>
      <c r="DS190">
        <v>123491</v>
      </c>
      <c r="DT190">
        <v>31940</v>
      </c>
      <c r="DU190">
        <v>3881269</v>
      </c>
      <c r="DV190">
        <v>0</v>
      </c>
      <c r="DW190">
        <v>16771</v>
      </c>
      <c r="DX190">
        <v>0</v>
      </c>
      <c r="DY190">
        <v>0</v>
      </c>
      <c r="DZ190">
        <v>10150274</v>
      </c>
      <c r="EA190">
        <v>0</v>
      </c>
      <c r="EB190">
        <v>14048314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3253</v>
      </c>
      <c r="EO190">
        <v>5299</v>
      </c>
      <c r="EP190">
        <v>0</v>
      </c>
      <c r="EQ190">
        <v>183632</v>
      </c>
      <c r="ER190">
        <v>0</v>
      </c>
      <c r="ES190">
        <v>31283</v>
      </c>
      <c r="ET190">
        <v>223467</v>
      </c>
      <c r="EU190">
        <v>195</v>
      </c>
      <c r="EV190">
        <v>15112855</v>
      </c>
    </row>
    <row r="191" spans="1:152">
      <c r="A191">
        <v>70806</v>
      </c>
      <c r="B191">
        <v>201212</v>
      </c>
      <c r="C191">
        <v>359860</v>
      </c>
      <c r="D191">
        <v>0</v>
      </c>
      <c r="E191">
        <v>359860</v>
      </c>
      <c r="F191">
        <v>7236</v>
      </c>
      <c r="G191">
        <v>159</v>
      </c>
      <c r="H191">
        <v>629</v>
      </c>
      <c r="I191">
        <v>23051</v>
      </c>
      <c r="J191">
        <v>1093414</v>
      </c>
      <c r="K191">
        <v>-3</v>
      </c>
      <c r="L191">
        <v>-14571</v>
      </c>
      <c r="M191">
        <v>1109915</v>
      </c>
      <c r="N191">
        <v>-161184</v>
      </c>
      <c r="O191">
        <v>948731</v>
      </c>
      <c r="P191">
        <v>-216355</v>
      </c>
      <c r="Q191">
        <v>0</v>
      </c>
      <c r="R191">
        <v>0</v>
      </c>
      <c r="S191">
        <v>0</v>
      </c>
      <c r="T191">
        <v>-216355</v>
      </c>
      <c r="U191">
        <v>-167632</v>
      </c>
      <c r="V191">
        <v>0</v>
      </c>
      <c r="W191">
        <v>-167632</v>
      </c>
      <c r="X191">
        <v>-227122</v>
      </c>
      <c r="Y191">
        <v>0</v>
      </c>
      <c r="Z191">
        <v>-94191</v>
      </c>
      <c r="AA191">
        <v>-321313</v>
      </c>
      <c r="AB191">
        <v>0</v>
      </c>
      <c r="AC191">
        <v>0</v>
      </c>
      <c r="AD191">
        <v>-9544</v>
      </c>
      <c r="AE191">
        <v>0</v>
      </c>
      <c r="AF191">
        <v>0</v>
      </c>
      <c r="AG191">
        <v>-9544</v>
      </c>
      <c r="AH191">
        <v>-168017</v>
      </c>
      <c r="AI191">
        <v>425730</v>
      </c>
      <c r="AJ191">
        <v>5867</v>
      </c>
      <c r="AK191">
        <v>210901</v>
      </c>
      <c r="AL191">
        <v>0</v>
      </c>
      <c r="AM191">
        <v>0</v>
      </c>
      <c r="AN191">
        <v>0</v>
      </c>
      <c r="AO191">
        <v>642498</v>
      </c>
      <c r="AP191">
        <v>-43701</v>
      </c>
      <c r="AQ191">
        <v>598797</v>
      </c>
      <c r="AR191">
        <v>1970</v>
      </c>
      <c r="AS191">
        <v>0</v>
      </c>
      <c r="AT191">
        <v>0</v>
      </c>
      <c r="AU191">
        <v>0</v>
      </c>
      <c r="AV191">
        <v>1970</v>
      </c>
      <c r="AW191">
        <v>0</v>
      </c>
      <c r="AX191">
        <v>-1359</v>
      </c>
      <c r="AY191">
        <v>0</v>
      </c>
      <c r="AZ191">
        <v>0</v>
      </c>
      <c r="BA191">
        <v>0</v>
      </c>
      <c r="BB191">
        <v>-1359</v>
      </c>
      <c r="BC191">
        <v>4557</v>
      </c>
      <c r="BD191">
        <v>0</v>
      </c>
      <c r="BE191">
        <v>-118</v>
      </c>
      <c r="BF191">
        <v>0</v>
      </c>
      <c r="BG191">
        <v>0</v>
      </c>
      <c r="BH191">
        <v>-118</v>
      </c>
      <c r="BI191">
        <v>817</v>
      </c>
      <c r="BJ191">
        <v>5867</v>
      </c>
      <c r="BK191">
        <v>3885</v>
      </c>
      <c r="BL191">
        <v>1397</v>
      </c>
      <c r="BM191">
        <v>0</v>
      </c>
      <c r="BN191">
        <v>1397</v>
      </c>
      <c r="BO191">
        <v>34758</v>
      </c>
      <c r="BP191">
        <v>10573</v>
      </c>
      <c r="BQ191">
        <v>0</v>
      </c>
      <c r="BR191">
        <v>55449</v>
      </c>
      <c r="BS191">
        <v>0</v>
      </c>
      <c r="BT191">
        <v>66022</v>
      </c>
      <c r="BU191">
        <v>192941</v>
      </c>
      <c r="BV191">
        <v>9364546</v>
      </c>
      <c r="BW191">
        <v>0</v>
      </c>
      <c r="BX191">
        <v>0</v>
      </c>
      <c r="BY191">
        <v>350</v>
      </c>
      <c r="BZ191">
        <v>0</v>
      </c>
      <c r="CA191">
        <v>0</v>
      </c>
      <c r="CB191">
        <v>144653</v>
      </c>
      <c r="CC191">
        <v>9702490</v>
      </c>
      <c r="CD191">
        <v>0</v>
      </c>
      <c r="CE191">
        <v>9803270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16536</v>
      </c>
      <c r="CL191">
        <v>0</v>
      </c>
      <c r="CM191">
        <v>16536</v>
      </c>
      <c r="CN191">
        <v>0</v>
      </c>
      <c r="CO191">
        <v>43519</v>
      </c>
      <c r="CP191">
        <v>0</v>
      </c>
      <c r="CQ191">
        <v>14013</v>
      </c>
      <c r="CR191">
        <v>74068</v>
      </c>
      <c r="CS191">
        <v>0</v>
      </c>
      <c r="CT191">
        <v>0</v>
      </c>
      <c r="CU191">
        <v>0</v>
      </c>
      <c r="CV191">
        <v>31327</v>
      </c>
      <c r="CW191">
        <v>0</v>
      </c>
      <c r="CX191">
        <v>31327</v>
      </c>
      <c r="CY191">
        <v>0</v>
      </c>
      <c r="CZ191">
        <v>15081</v>
      </c>
      <c r="DA191">
        <v>15081</v>
      </c>
      <c r="DB191">
        <v>9929028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2230392</v>
      </c>
      <c r="DO191">
        <v>2230392</v>
      </c>
      <c r="DP191">
        <v>0</v>
      </c>
      <c r="DQ191">
        <v>0</v>
      </c>
      <c r="DR191">
        <v>3178166</v>
      </c>
      <c r="DS191">
        <v>2157343</v>
      </c>
      <c r="DT191">
        <v>1679764</v>
      </c>
      <c r="DU191">
        <v>7015273</v>
      </c>
      <c r="DV191">
        <v>3735</v>
      </c>
      <c r="DW191">
        <v>0</v>
      </c>
      <c r="DX191">
        <v>0</v>
      </c>
      <c r="DY191">
        <v>505623</v>
      </c>
      <c r="DZ191">
        <v>0</v>
      </c>
      <c r="EA191">
        <v>0</v>
      </c>
      <c r="EB191">
        <v>7524631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159237</v>
      </c>
      <c r="ER191">
        <v>0</v>
      </c>
      <c r="ES191">
        <v>7042</v>
      </c>
      <c r="ET191">
        <v>166279</v>
      </c>
      <c r="EU191">
        <v>7726</v>
      </c>
      <c r="EV191">
        <v>9929028</v>
      </c>
    </row>
    <row r="192" spans="1:152">
      <c r="A192">
        <v>70807</v>
      </c>
      <c r="B192">
        <v>201212</v>
      </c>
      <c r="C192">
        <v>2439615</v>
      </c>
      <c r="D192">
        <v>0</v>
      </c>
      <c r="E192">
        <v>2439615</v>
      </c>
      <c r="F192">
        <v>658816</v>
      </c>
      <c r="G192">
        <v>40067</v>
      </c>
      <c r="H192">
        <v>14016</v>
      </c>
      <c r="I192">
        <v>1080168</v>
      </c>
      <c r="J192">
        <v>1399108</v>
      </c>
      <c r="K192">
        <v>-3903</v>
      </c>
      <c r="L192">
        <v>-41325</v>
      </c>
      <c r="M192">
        <v>3146947</v>
      </c>
      <c r="N192">
        <v>-391349</v>
      </c>
      <c r="O192">
        <v>2755598</v>
      </c>
      <c r="P192">
        <v>-1194543</v>
      </c>
      <c r="Q192">
        <v>0</v>
      </c>
      <c r="R192">
        <v>2200</v>
      </c>
      <c r="S192">
        <v>0</v>
      </c>
      <c r="T192">
        <v>-1192343</v>
      </c>
      <c r="U192">
        <v>-7541833</v>
      </c>
      <c r="V192">
        <v>0</v>
      </c>
      <c r="W192">
        <v>-7541833</v>
      </c>
      <c r="X192">
        <v>0</v>
      </c>
      <c r="Y192">
        <v>4281686</v>
      </c>
      <c r="Z192">
        <v>-5872529</v>
      </c>
      <c r="AA192">
        <v>-1590843</v>
      </c>
      <c r="AB192">
        <v>0</v>
      </c>
      <c r="AC192">
        <v>0</v>
      </c>
      <c r="AD192">
        <v>-53778</v>
      </c>
      <c r="AE192">
        <v>0</v>
      </c>
      <c r="AF192">
        <v>0</v>
      </c>
      <c r="AG192">
        <v>-53778</v>
      </c>
      <c r="AH192">
        <v>-31748</v>
      </c>
      <c r="AI192">
        <v>-5215332</v>
      </c>
      <c r="AJ192">
        <v>0</v>
      </c>
      <c r="AK192">
        <v>37483</v>
      </c>
      <c r="AL192">
        <v>0</v>
      </c>
      <c r="AM192">
        <v>0</v>
      </c>
      <c r="AN192">
        <v>0</v>
      </c>
      <c r="AO192">
        <v>-5177849</v>
      </c>
      <c r="AP192">
        <v>-5735</v>
      </c>
      <c r="AQ192">
        <v>-5183584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24187</v>
      </c>
      <c r="BL192">
        <v>2287</v>
      </c>
      <c r="BM192">
        <v>0</v>
      </c>
      <c r="BN192">
        <v>2287</v>
      </c>
      <c r="BO192">
        <v>548349</v>
      </c>
      <c r="BP192">
        <v>3706100</v>
      </c>
      <c r="BQ192">
        <v>354279</v>
      </c>
      <c r="BR192">
        <v>1576537</v>
      </c>
      <c r="BS192">
        <v>0</v>
      </c>
      <c r="BT192">
        <v>5636916</v>
      </c>
      <c r="BU192">
        <v>3225681</v>
      </c>
      <c r="BV192">
        <v>3851943</v>
      </c>
      <c r="BW192">
        <v>38812838</v>
      </c>
      <c r="BX192">
        <v>0</v>
      </c>
      <c r="BY192">
        <v>12</v>
      </c>
      <c r="BZ192">
        <v>0</v>
      </c>
      <c r="CA192">
        <v>100683</v>
      </c>
      <c r="CB192">
        <v>2640154</v>
      </c>
      <c r="CC192">
        <v>48631311</v>
      </c>
      <c r="CD192">
        <v>0</v>
      </c>
      <c r="CE192">
        <v>54816576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75913</v>
      </c>
      <c r="CL192">
        <v>0</v>
      </c>
      <c r="CM192">
        <v>75913</v>
      </c>
      <c r="CN192">
        <v>0</v>
      </c>
      <c r="CO192">
        <v>857</v>
      </c>
      <c r="CP192">
        <v>0</v>
      </c>
      <c r="CQ192">
        <v>23521</v>
      </c>
      <c r="CR192">
        <v>100291</v>
      </c>
      <c r="CS192">
        <v>0</v>
      </c>
      <c r="CT192">
        <v>0</v>
      </c>
      <c r="CU192">
        <v>1777119</v>
      </c>
      <c r="CV192">
        <v>0</v>
      </c>
      <c r="CW192">
        <v>0</v>
      </c>
      <c r="CX192">
        <v>1777119</v>
      </c>
      <c r="CY192">
        <v>615375</v>
      </c>
      <c r="CZ192">
        <v>55191</v>
      </c>
      <c r="DA192">
        <v>670566</v>
      </c>
      <c r="DB192">
        <v>57391026</v>
      </c>
      <c r="DC192">
        <v>770000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923331</v>
      </c>
      <c r="DO192">
        <v>1693331</v>
      </c>
      <c r="DP192">
        <v>0</v>
      </c>
      <c r="DQ192">
        <v>0</v>
      </c>
      <c r="DR192">
        <v>7072297</v>
      </c>
      <c r="DS192">
        <v>22628990</v>
      </c>
      <c r="DT192">
        <v>15125025</v>
      </c>
      <c r="DU192">
        <v>44826312</v>
      </c>
      <c r="DV192">
        <v>4000</v>
      </c>
      <c r="DW192">
        <v>1187809</v>
      </c>
      <c r="DX192">
        <v>5745965</v>
      </c>
      <c r="DY192">
        <v>467611</v>
      </c>
      <c r="DZ192">
        <v>0</v>
      </c>
      <c r="EA192">
        <v>0</v>
      </c>
      <c r="EB192">
        <v>52231697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1261234</v>
      </c>
      <c r="EO192">
        <v>0</v>
      </c>
      <c r="EP192">
        <v>0</v>
      </c>
      <c r="EQ192">
        <v>2168268</v>
      </c>
      <c r="ER192">
        <v>0</v>
      </c>
      <c r="ES192">
        <v>36494</v>
      </c>
      <c r="ET192">
        <v>3465996</v>
      </c>
      <c r="EU192">
        <v>2</v>
      </c>
      <c r="EV192">
        <v>57391026</v>
      </c>
    </row>
    <row r="193" spans="1:152">
      <c r="A193">
        <v>70814</v>
      </c>
      <c r="B193">
        <v>201212</v>
      </c>
      <c r="C193">
        <v>3319390</v>
      </c>
      <c r="D193">
        <v>0</v>
      </c>
      <c r="E193">
        <v>3319390</v>
      </c>
      <c r="F193">
        <v>155804</v>
      </c>
      <c r="G193">
        <v>757</v>
      </c>
      <c r="H193">
        <v>183796</v>
      </c>
      <c r="I193">
        <v>147864</v>
      </c>
      <c r="J193">
        <v>8370526</v>
      </c>
      <c r="K193">
        <v>-249</v>
      </c>
      <c r="L193">
        <v>-74467</v>
      </c>
      <c r="M193">
        <v>8784031</v>
      </c>
      <c r="N193">
        <v>-1282276</v>
      </c>
      <c r="O193">
        <v>7501755</v>
      </c>
      <c r="P193">
        <v>-1892704</v>
      </c>
      <c r="Q193">
        <v>0</v>
      </c>
      <c r="R193">
        <v>2900</v>
      </c>
      <c r="S193">
        <v>0</v>
      </c>
      <c r="T193">
        <v>-1889804</v>
      </c>
      <c r="U193">
        <v>-2326047</v>
      </c>
      <c r="V193">
        <v>0</v>
      </c>
      <c r="W193">
        <v>-2326047</v>
      </c>
      <c r="X193">
        <v>-1676581</v>
      </c>
      <c r="Y193">
        <v>0</v>
      </c>
      <c r="Z193">
        <v>-816786</v>
      </c>
      <c r="AA193">
        <v>-2493367</v>
      </c>
      <c r="AB193">
        <v>0</v>
      </c>
      <c r="AC193">
        <v>0</v>
      </c>
      <c r="AD193">
        <v>-52401</v>
      </c>
      <c r="AE193">
        <v>0</v>
      </c>
      <c r="AF193">
        <v>0</v>
      </c>
      <c r="AG193">
        <v>-52401</v>
      </c>
      <c r="AH193">
        <v>-1066495</v>
      </c>
      <c r="AI193">
        <v>2993031</v>
      </c>
      <c r="AJ193">
        <v>0</v>
      </c>
      <c r="AK193">
        <v>1345247</v>
      </c>
      <c r="AL193">
        <v>0</v>
      </c>
      <c r="AM193">
        <v>0</v>
      </c>
      <c r="AN193">
        <v>0</v>
      </c>
      <c r="AO193">
        <v>4338278</v>
      </c>
      <c r="AP193">
        <v>-278752</v>
      </c>
      <c r="AQ193">
        <v>4059526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37879</v>
      </c>
      <c r="BL193">
        <v>7809</v>
      </c>
      <c r="BM193">
        <v>0</v>
      </c>
      <c r="BN193">
        <v>7809</v>
      </c>
      <c r="BO193">
        <v>3806785</v>
      </c>
      <c r="BP193">
        <v>0</v>
      </c>
      <c r="BQ193">
        <v>838854</v>
      </c>
      <c r="BR193">
        <v>95840</v>
      </c>
      <c r="BS193">
        <v>0</v>
      </c>
      <c r="BT193">
        <v>934694</v>
      </c>
      <c r="BU193">
        <v>1518624</v>
      </c>
      <c r="BV193">
        <v>70923848</v>
      </c>
      <c r="BW193">
        <v>0</v>
      </c>
      <c r="BX193">
        <v>0</v>
      </c>
      <c r="BY193">
        <v>38</v>
      </c>
      <c r="BZ193">
        <v>0</v>
      </c>
      <c r="CA193">
        <v>0</v>
      </c>
      <c r="CB193">
        <v>1060067</v>
      </c>
      <c r="CC193">
        <v>73502577</v>
      </c>
      <c r="CD193">
        <v>0</v>
      </c>
      <c r="CE193">
        <v>78244056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160134</v>
      </c>
      <c r="CL193">
        <v>0</v>
      </c>
      <c r="CM193">
        <v>160134</v>
      </c>
      <c r="CN193">
        <v>0</v>
      </c>
      <c r="CO193">
        <v>0</v>
      </c>
      <c r="CP193">
        <v>0</v>
      </c>
      <c r="CQ193">
        <v>187692</v>
      </c>
      <c r="CR193">
        <v>347826</v>
      </c>
      <c r="CS193">
        <v>0</v>
      </c>
      <c r="CT193">
        <v>0</v>
      </c>
      <c r="CU193">
        <v>0</v>
      </c>
      <c r="CV193">
        <v>237199</v>
      </c>
      <c r="CW193">
        <v>0</v>
      </c>
      <c r="CX193">
        <v>237199</v>
      </c>
      <c r="CY193">
        <v>1</v>
      </c>
      <c r="CZ193">
        <v>105030</v>
      </c>
      <c r="DA193">
        <v>105031</v>
      </c>
      <c r="DB193">
        <v>78979800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14446201</v>
      </c>
      <c r="DO193">
        <v>14446201</v>
      </c>
      <c r="DP193">
        <v>0</v>
      </c>
      <c r="DQ193">
        <v>0</v>
      </c>
      <c r="DR193">
        <v>29405501</v>
      </c>
      <c r="DS193">
        <v>20957178</v>
      </c>
      <c r="DT193">
        <v>9010192</v>
      </c>
      <c r="DU193">
        <v>59372871</v>
      </c>
      <c r="DV193">
        <v>4661</v>
      </c>
      <c r="DW193">
        <v>0</v>
      </c>
      <c r="DX193">
        <v>0</v>
      </c>
      <c r="DY193">
        <v>3705430</v>
      </c>
      <c r="DZ193">
        <v>0</v>
      </c>
      <c r="EA193">
        <v>0</v>
      </c>
      <c r="EB193">
        <v>63082962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713</v>
      </c>
      <c r="EJ193">
        <v>0</v>
      </c>
      <c r="EK193">
        <v>0</v>
      </c>
      <c r="EL193">
        <v>0</v>
      </c>
      <c r="EM193">
        <v>0</v>
      </c>
      <c r="EN193">
        <v>4389</v>
      </c>
      <c r="EO193">
        <v>0</v>
      </c>
      <c r="EP193">
        <v>0</v>
      </c>
      <c r="EQ193">
        <v>1279830</v>
      </c>
      <c r="ER193">
        <v>0</v>
      </c>
      <c r="ES193">
        <v>145424</v>
      </c>
      <c r="ET193">
        <v>1430356</v>
      </c>
      <c r="EU193">
        <v>20281</v>
      </c>
      <c r="EV193">
        <v>78979800</v>
      </c>
    </row>
    <row r="194" spans="1:152">
      <c r="A194">
        <v>70857</v>
      </c>
      <c r="B194">
        <v>201212</v>
      </c>
      <c r="C194">
        <v>2523135</v>
      </c>
      <c r="D194">
        <v>0</v>
      </c>
      <c r="E194">
        <v>2523135</v>
      </c>
      <c r="F194">
        <v>75284</v>
      </c>
      <c r="G194">
        <v>34367</v>
      </c>
      <c r="H194">
        <v>58889</v>
      </c>
      <c r="I194">
        <v>2421667</v>
      </c>
      <c r="J194">
        <v>6600444</v>
      </c>
      <c r="K194">
        <v>-9084</v>
      </c>
      <c r="L194">
        <v>-150091</v>
      </c>
      <c r="M194">
        <v>9031476</v>
      </c>
      <c r="N194">
        <v>-1363922</v>
      </c>
      <c r="O194">
        <v>7667554</v>
      </c>
      <c r="P194">
        <v>-1711516</v>
      </c>
      <c r="Q194">
        <v>0</v>
      </c>
      <c r="R194">
        <v>-334</v>
      </c>
      <c r="S194">
        <v>0</v>
      </c>
      <c r="T194">
        <v>-1711850</v>
      </c>
      <c r="U194">
        <v>-5207673</v>
      </c>
      <c r="V194">
        <v>0</v>
      </c>
      <c r="W194">
        <v>-5207673</v>
      </c>
      <c r="X194">
        <v>0</v>
      </c>
      <c r="Y194">
        <v>-814108</v>
      </c>
      <c r="Z194">
        <v>-88428</v>
      </c>
      <c r="AA194">
        <v>-902536</v>
      </c>
      <c r="AB194">
        <v>0</v>
      </c>
      <c r="AC194">
        <v>0</v>
      </c>
      <c r="AD194">
        <v>-48706</v>
      </c>
      <c r="AE194">
        <v>0</v>
      </c>
      <c r="AF194">
        <v>0</v>
      </c>
      <c r="AG194">
        <v>-48706</v>
      </c>
      <c r="AH194">
        <v>-1395956</v>
      </c>
      <c r="AI194">
        <v>923968</v>
      </c>
      <c r="AJ194">
        <v>0</v>
      </c>
      <c r="AK194">
        <v>1635590</v>
      </c>
      <c r="AL194">
        <v>0</v>
      </c>
      <c r="AM194">
        <v>0</v>
      </c>
      <c r="AN194">
        <v>0</v>
      </c>
      <c r="AO194">
        <v>2559558</v>
      </c>
      <c r="AP194">
        <v>-239634</v>
      </c>
      <c r="AQ194">
        <v>2319924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11</v>
      </c>
      <c r="BM194">
        <v>0</v>
      </c>
      <c r="BN194">
        <v>11</v>
      </c>
      <c r="BO194">
        <v>2606807</v>
      </c>
      <c r="BP194">
        <v>3677785</v>
      </c>
      <c r="BQ194">
        <v>0</v>
      </c>
      <c r="BR194">
        <v>1347146</v>
      </c>
      <c r="BS194">
        <v>502020</v>
      </c>
      <c r="BT194">
        <v>5526951</v>
      </c>
      <c r="BU194">
        <v>6824518</v>
      </c>
      <c r="BV194">
        <v>16707814</v>
      </c>
      <c r="BW194">
        <v>31389615</v>
      </c>
      <c r="BX194">
        <v>0</v>
      </c>
      <c r="BY194">
        <v>3224</v>
      </c>
      <c r="BZ194">
        <v>1995349</v>
      </c>
      <c r="CA194">
        <v>1114963</v>
      </c>
      <c r="CB194">
        <v>17041315</v>
      </c>
      <c r="CC194">
        <v>75076798</v>
      </c>
      <c r="CD194">
        <v>0</v>
      </c>
      <c r="CE194">
        <v>83210556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14242</v>
      </c>
      <c r="CL194">
        <v>0</v>
      </c>
      <c r="CM194">
        <v>14242</v>
      </c>
      <c r="CN194">
        <v>0</v>
      </c>
      <c r="CO194">
        <v>295024</v>
      </c>
      <c r="CP194">
        <v>121063</v>
      </c>
      <c r="CQ194">
        <v>49571</v>
      </c>
      <c r="CR194">
        <v>479900</v>
      </c>
      <c r="CS194">
        <v>0</v>
      </c>
      <c r="CT194">
        <v>0</v>
      </c>
      <c r="CU194">
        <v>0</v>
      </c>
      <c r="CV194">
        <v>37080</v>
      </c>
      <c r="CW194">
        <v>0</v>
      </c>
      <c r="CX194">
        <v>37080</v>
      </c>
      <c r="CY194">
        <v>849916</v>
      </c>
      <c r="CZ194">
        <v>387982</v>
      </c>
      <c r="DA194">
        <v>1237898</v>
      </c>
      <c r="DB194">
        <v>84965445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14394176</v>
      </c>
      <c r="DO194">
        <v>14394176</v>
      </c>
      <c r="DP194">
        <v>0</v>
      </c>
      <c r="DQ194">
        <v>0</v>
      </c>
      <c r="DR194">
        <v>30332650</v>
      </c>
      <c r="DS194">
        <v>16551747</v>
      </c>
      <c r="DT194">
        <v>12282721</v>
      </c>
      <c r="DU194">
        <v>59167118</v>
      </c>
      <c r="DV194">
        <v>8013</v>
      </c>
      <c r="DW194">
        <v>814108</v>
      </c>
      <c r="DX194">
        <v>0</v>
      </c>
      <c r="DY194">
        <v>303704</v>
      </c>
      <c r="DZ194">
        <v>0</v>
      </c>
      <c r="EA194">
        <v>0</v>
      </c>
      <c r="EB194">
        <v>60292943</v>
      </c>
      <c r="EC194">
        <v>0</v>
      </c>
      <c r="ED194">
        <v>0</v>
      </c>
      <c r="EE194">
        <v>0</v>
      </c>
      <c r="EF194">
        <v>19229</v>
      </c>
      <c r="EG194">
        <v>19229</v>
      </c>
      <c r="EH194">
        <v>0</v>
      </c>
      <c r="EI194">
        <v>6830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1350674</v>
      </c>
      <c r="ER194">
        <v>0</v>
      </c>
      <c r="ES194">
        <v>8892819</v>
      </c>
      <c r="ET194">
        <v>10250323</v>
      </c>
      <c r="EU194">
        <v>8774</v>
      </c>
      <c r="EV194">
        <v>84965445</v>
      </c>
    </row>
    <row r="195" spans="1:152">
      <c r="A195">
        <v>70911</v>
      </c>
      <c r="B195">
        <v>201212</v>
      </c>
      <c r="C195">
        <v>190774</v>
      </c>
      <c r="D195">
        <v>0</v>
      </c>
      <c r="E195">
        <v>190774</v>
      </c>
      <c r="F195">
        <v>223</v>
      </c>
      <c r="G195">
        <v>0</v>
      </c>
      <c r="H195">
        <v>14087</v>
      </c>
      <c r="I195">
        <v>169839</v>
      </c>
      <c r="J195">
        <v>618067</v>
      </c>
      <c r="K195">
        <v>-32</v>
      </c>
      <c r="L195">
        <v>-11588</v>
      </c>
      <c r="M195">
        <v>790596</v>
      </c>
      <c r="N195">
        <v>-119545</v>
      </c>
      <c r="O195">
        <v>671051</v>
      </c>
      <c r="P195">
        <v>-185010</v>
      </c>
      <c r="Q195">
        <v>0</v>
      </c>
      <c r="R195">
        <v>0</v>
      </c>
      <c r="S195">
        <v>0</v>
      </c>
      <c r="T195">
        <v>-185010</v>
      </c>
      <c r="U195">
        <v>-348848</v>
      </c>
      <c r="V195">
        <v>0</v>
      </c>
      <c r="W195">
        <v>-348848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-8987</v>
      </c>
      <c r="AE195">
        <v>0</v>
      </c>
      <c r="AF195">
        <v>0</v>
      </c>
      <c r="AG195">
        <v>-8987</v>
      </c>
      <c r="AH195">
        <v>-25115</v>
      </c>
      <c r="AI195">
        <v>293865</v>
      </c>
      <c r="AJ195">
        <v>0</v>
      </c>
      <c r="AK195">
        <v>86449</v>
      </c>
      <c r="AL195">
        <v>0</v>
      </c>
      <c r="AM195">
        <v>0</v>
      </c>
      <c r="AN195">
        <v>0</v>
      </c>
      <c r="AO195">
        <v>380314</v>
      </c>
      <c r="AP195">
        <v>-61334</v>
      </c>
      <c r="AQ195">
        <v>318980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424902</v>
      </c>
      <c r="BP195">
        <v>111839</v>
      </c>
      <c r="BQ195">
        <v>0</v>
      </c>
      <c r="BR195">
        <v>0</v>
      </c>
      <c r="BS195">
        <v>0</v>
      </c>
      <c r="BT195">
        <v>111839</v>
      </c>
      <c r="BU195">
        <v>58231</v>
      </c>
      <c r="BV195">
        <v>8696489</v>
      </c>
      <c r="BW195">
        <v>0</v>
      </c>
      <c r="BX195">
        <v>0</v>
      </c>
      <c r="BY195">
        <v>32</v>
      </c>
      <c r="BZ195">
        <v>0</v>
      </c>
      <c r="CA195">
        <v>33783</v>
      </c>
      <c r="CB195">
        <v>0</v>
      </c>
      <c r="CC195">
        <v>8788535</v>
      </c>
      <c r="CD195">
        <v>0</v>
      </c>
      <c r="CE195">
        <v>9325276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12539</v>
      </c>
      <c r="CL195">
        <v>0</v>
      </c>
      <c r="CM195">
        <v>12539</v>
      </c>
      <c r="CN195">
        <v>0</v>
      </c>
      <c r="CO195">
        <v>5135</v>
      </c>
      <c r="CP195">
        <v>0</v>
      </c>
      <c r="CQ195">
        <v>19943</v>
      </c>
      <c r="CR195">
        <v>37617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6</v>
      </c>
      <c r="CZ195">
        <v>19969</v>
      </c>
      <c r="DA195">
        <v>19975</v>
      </c>
      <c r="DB195">
        <v>9382868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1161222</v>
      </c>
      <c r="DO195">
        <v>1161222</v>
      </c>
      <c r="DP195">
        <v>0</v>
      </c>
      <c r="DQ195">
        <v>0</v>
      </c>
      <c r="DR195">
        <v>5693425</v>
      </c>
      <c r="DS195">
        <v>996107</v>
      </c>
      <c r="DT195">
        <v>1401331</v>
      </c>
      <c r="DU195">
        <v>8090863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8090863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108615</v>
      </c>
      <c r="ER195">
        <v>0</v>
      </c>
      <c r="ES195">
        <v>22168</v>
      </c>
      <c r="ET195">
        <v>130783</v>
      </c>
      <c r="EU195">
        <v>0</v>
      </c>
      <c r="EV195">
        <v>9382868</v>
      </c>
    </row>
    <row r="196" spans="1:152">
      <c r="A196">
        <v>70912</v>
      </c>
      <c r="B196">
        <v>201212</v>
      </c>
      <c r="C196">
        <v>0</v>
      </c>
      <c r="D196">
        <v>-1</v>
      </c>
      <c r="E196">
        <v>-1</v>
      </c>
      <c r="F196">
        <v>7225</v>
      </c>
      <c r="G196">
        <v>708038</v>
      </c>
      <c r="H196">
        <v>44588</v>
      </c>
      <c r="I196">
        <v>610461</v>
      </c>
      <c r="J196">
        <v>1049763</v>
      </c>
      <c r="K196">
        <v>-17561</v>
      </c>
      <c r="L196">
        <v>-17378</v>
      </c>
      <c r="M196">
        <v>2385136</v>
      </c>
      <c r="N196">
        <v>-300585</v>
      </c>
      <c r="O196">
        <v>2084551</v>
      </c>
      <c r="P196">
        <v>-737311</v>
      </c>
      <c r="Q196">
        <v>0</v>
      </c>
      <c r="R196">
        <v>-613</v>
      </c>
      <c r="S196">
        <v>0</v>
      </c>
      <c r="T196">
        <v>-737924</v>
      </c>
      <c r="U196">
        <v>-972693</v>
      </c>
      <c r="V196">
        <v>0</v>
      </c>
      <c r="W196">
        <v>-972693</v>
      </c>
      <c r="X196">
        <v>0</v>
      </c>
      <c r="Y196">
        <v>-1152</v>
      </c>
      <c r="Z196">
        <v>-44704</v>
      </c>
      <c r="AA196">
        <v>-45856</v>
      </c>
      <c r="AB196">
        <v>0</v>
      </c>
      <c r="AC196">
        <v>0</v>
      </c>
      <c r="AD196">
        <v>-18388</v>
      </c>
      <c r="AE196">
        <v>0</v>
      </c>
      <c r="AF196">
        <v>0</v>
      </c>
      <c r="AG196">
        <v>-18388</v>
      </c>
      <c r="AH196">
        <v>-309689</v>
      </c>
      <c r="AI196">
        <v>0</v>
      </c>
      <c r="AJ196">
        <v>0</v>
      </c>
      <c r="AK196">
        <v>309689</v>
      </c>
      <c r="AL196">
        <v>0</v>
      </c>
      <c r="AM196">
        <v>0</v>
      </c>
      <c r="AN196">
        <v>0</v>
      </c>
      <c r="AO196">
        <v>309689</v>
      </c>
      <c r="AP196">
        <v>-47382</v>
      </c>
      <c r="AQ196">
        <v>262307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3874</v>
      </c>
      <c r="BM196">
        <v>0</v>
      </c>
      <c r="BN196">
        <v>3874</v>
      </c>
      <c r="BO196">
        <v>1390298</v>
      </c>
      <c r="BP196">
        <v>248319</v>
      </c>
      <c r="BQ196">
        <v>0</v>
      </c>
      <c r="BR196">
        <v>6737500</v>
      </c>
      <c r="BS196">
        <v>0</v>
      </c>
      <c r="BT196">
        <v>6985819</v>
      </c>
      <c r="BU196">
        <v>1738877</v>
      </c>
      <c r="BV196">
        <v>370941</v>
      </c>
      <c r="BW196">
        <v>9153638</v>
      </c>
      <c r="BX196">
        <v>0</v>
      </c>
      <c r="BY196">
        <v>1519</v>
      </c>
      <c r="BZ196">
        <v>2272</v>
      </c>
      <c r="CA196">
        <v>0</v>
      </c>
      <c r="CB196">
        <v>4435054</v>
      </c>
      <c r="CC196">
        <v>15702301</v>
      </c>
      <c r="CD196">
        <v>0</v>
      </c>
      <c r="CE196">
        <v>24078418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23772</v>
      </c>
      <c r="CP196">
        <v>0</v>
      </c>
      <c r="CQ196">
        <v>13487</v>
      </c>
      <c r="CR196">
        <v>37259</v>
      </c>
      <c r="CS196">
        <v>0</v>
      </c>
      <c r="CT196">
        <v>0</v>
      </c>
      <c r="CU196">
        <v>31512</v>
      </c>
      <c r="CV196">
        <v>30249</v>
      </c>
      <c r="CW196">
        <v>0</v>
      </c>
      <c r="CX196">
        <v>61761</v>
      </c>
      <c r="CY196">
        <v>162974</v>
      </c>
      <c r="CZ196">
        <v>56806</v>
      </c>
      <c r="DA196">
        <v>219780</v>
      </c>
      <c r="DB196">
        <v>24401092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3397223</v>
      </c>
      <c r="DO196">
        <v>3397223</v>
      </c>
      <c r="DP196">
        <v>0</v>
      </c>
      <c r="DQ196">
        <v>0</v>
      </c>
      <c r="DR196">
        <v>17503839</v>
      </c>
      <c r="DS196">
        <v>0</v>
      </c>
      <c r="DT196">
        <v>53</v>
      </c>
      <c r="DU196">
        <v>17503892</v>
      </c>
      <c r="DV196">
        <v>2719</v>
      </c>
      <c r="DW196">
        <v>278541</v>
      </c>
      <c r="DX196">
        <v>0</v>
      </c>
      <c r="DY196">
        <v>547876</v>
      </c>
      <c r="DZ196">
        <v>0</v>
      </c>
      <c r="EA196">
        <v>0</v>
      </c>
      <c r="EB196">
        <v>18333028</v>
      </c>
      <c r="EC196">
        <v>0</v>
      </c>
      <c r="ED196">
        <v>0</v>
      </c>
      <c r="EE196">
        <v>0</v>
      </c>
      <c r="EF196">
        <v>600</v>
      </c>
      <c r="EG196">
        <v>600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343748</v>
      </c>
      <c r="ER196">
        <v>0</v>
      </c>
      <c r="ES196">
        <v>2326493</v>
      </c>
      <c r="ET196">
        <v>2670241</v>
      </c>
      <c r="EU196">
        <v>0</v>
      </c>
      <c r="EV196">
        <v>24401092</v>
      </c>
    </row>
    <row r="197" spans="1:152">
      <c r="A197">
        <v>70933</v>
      </c>
      <c r="B197">
        <v>201212</v>
      </c>
      <c r="C197">
        <v>425667</v>
      </c>
      <c r="D197">
        <v>-336</v>
      </c>
      <c r="E197">
        <v>425331</v>
      </c>
      <c r="F197">
        <v>15189</v>
      </c>
      <c r="G197">
        <v>0</v>
      </c>
      <c r="H197">
        <v>16756</v>
      </c>
      <c r="I197">
        <v>405508</v>
      </c>
      <c r="J197">
        <v>1191988</v>
      </c>
      <c r="K197">
        <v>-1540</v>
      </c>
      <c r="L197">
        <v>-26667</v>
      </c>
      <c r="M197">
        <v>1601234</v>
      </c>
      <c r="N197">
        <v>-242233</v>
      </c>
      <c r="O197">
        <v>1359001</v>
      </c>
      <c r="P197">
        <v>-472034</v>
      </c>
      <c r="Q197">
        <v>0</v>
      </c>
      <c r="R197">
        <v>-23</v>
      </c>
      <c r="S197">
        <v>0</v>
      </c>
      <c r="T197">
        <v>-472057</v>
      </c>
      <c r="U197">
        <v>-770929</v>
      </c>
      <c r="V197">
        <v>0</v>
      </c>
      <c r="W197">
        <v>-770929</v>
      </c>
      <c r="X197">
        <v>0</v>
      </c>
      <c r="Y197">
        <v>0</v>
      </c>
      <c r="Z197">
        <v>-19617</v>
      </c>
      <c r="AA197">
        <v>-19617</v>
      </c>
      <c r="AB197">
        <v>573</v>
      </c>
      <c r="AC197">
        <v>0</v>
      </c>
      <c r="AD197">
        <v>-12653</v>
      </c>
      <c r="AE197">
        <v>0</v>
      </c>
      <c r="AF197">
        <v>0</v>
      </c>
      <c r="AG197">
        <v>-12653</v>
      </c>
      <c r="AH197">
        <v>-258717</v>
      </c>
      <c r="AI197">
        <v>250932</v>
      </c>
      <c r="AJ197">
        <v>0</v>
      </c>
      <c r="AK197">
        <v>303276</v>
      </c>
      <c r="AL197">
        <v>0</v>
      </c>
      <c r="AM197">
        <v>0</v>
      </c>
      <c r="AN197">
        <v>0</v>
      </c>
      <c r="AO197">
        <v>554208</v>
      </c>
      <c r="AP197">
        <v>-44559</v>
      </c>
      <c r="AQ197">
        <v>509649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409178</v>
      </c>
      <c r="BP197">
        <v>582777</v>
      </c>
      <c r="BQ197">
        <v>0</v>
      </c>
      <c r="BR197">
        <v>0</v>
      </c>
      <c r="BS197">
        <v>0</v>
      </c>
      <c r="BT197">
        <v>582777</v>
      </c>
      <c r="BU197">
        <v>1606058</v>
      </c>
      <c r="BV197">
        <v>2897576</v>
      </c>
      <c r="BW197">
        <v>5192654</v>
      </c>
      <c r="BX197">
        <v>0</v>
      </c>
      <c r="BY197">
        <v>231</v>
      </c>
      <c r="BZ197">
        <v>441847</v>
      </c>
      <c r="CA197">
        <v>165074</v>
      </c>
      <c r="CB197">
        <v>2965663</v>
      </c>
      <c r="CC197">
        <v>13269103</v>
      </c>
      <c r="CD197">
        <v>0</v>
      </c>
      <c r="CE197">
        <v>14261058</v>
      </c>
      <c r="CF197">
        <v>0</v>
      </c>
      <c r="CG197">
        <v>77</v>
      </c>
      <c r="CH197">
        <v>0</v>
      </c>
      <c r="CI197">
        <v>0</v>
      </c>
      <c r="CJ197">
        <v>77</v>
      </c>
      <c r="CK197">
        <v>0</v>
      </c>
      <c r="CL197">
        <v>0</v>
      </c>
      <c r="CM197">
        <v>0</v>
      </c>
      <c r="CN197">
        <v>0</v>
      </c>
      <c r="CO197">
        <v>41268</v>
      </c>
      <c r="CP197">
        <v>0</v>
      </c>
      <c r="CQ197">
        <v>8511</v>
      </c>
      <c r="CR197">
        <v>49856</v>
      </c>
      <c r="CS197">
        <v>0</v>
      </c>
      <c r="CT197">
        <v>0</v>
      </c>
      <c r="CU197">
        <v>0</v>
      </c>
      <c r="CV197">
        <v>3</v>
      </c>
      <c r="CW197">
        <v>0</v>
      </c>
      <c r="CX197">
        <v>3</v>
      </c>
      <c r="CY197">
        <v>132122</v>
      </c>
      <c r="CZ197">
        <v>125572</v>
      </c>
      <c r="DA197">
        <v>257694</v>
      </c>
      <c r="DB197">
        <v>14568611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2696955</v>
      </c>
      <c r="DO197">
        <v>2696955</v>
      </c>
      <c r="DP197">
        <v>0</v>
      </c>
      <c r="DQ197">
        <v>0</v>
      </c>
      <c r="DR197">
        <v>6087746</v>
      </c>
      <c r="DS197">
        <v>2161335</v>
      </c>
      <c r="DT197">
        <v>1792526</v>
      </c>
      <c r="DU197">
        <v>10041607</v>
      </c>
      <c r="DV197">
        <v>1003</v>
      </c>
      <c r="DW197">
        <v>0</v>
      </c>
      <c r="DX197">
        <v>0</v>
      </c>
      <c r="DY197">
        <v>67467</v>
      </c>
      <c r="DZ197">
        <v>0</v>
      </c>
      <c r="EA197">
        <v>0</v>
      </c>
      <c r="EB197">
        <v>10110077</v>
      </c>
      <c r="EC197">
        <v>0</v>
      </c>
      <c r="ED197">
        <v>0</v>
      </c>
      <c r="EE197">
        <v>0</v>
      </c>
      <c r="EF197">
        <v>7148</v>
      </c>
      <c r="EG197">
        <v>7148</v>
      </c>
      <c r="EH197">
        <v>0</v>
      </c>
      <c r="EI197">
        <v>3237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240105</v>
      </c>
      <c r="ER197">
        <v>0</v>
      </c>
      <c r="ES197">
        <v>1509842</v>
      </c>
      <c r="ET197">
        <v>1753184</v>
      </c>
      <c r="EU197">
        <v>1247</v>
      </c>
      <c r="EV197">
        <v>14568611</v>
      </c>
    </row>
    <row r="198" spans="1:152">
      <c r="A198">
        <v>70934</v>
      </c>
      <c r="B198">
        <v>201212</v>
      </c>
      <c r="C198">
        <v>477128</v>
      </c>
      <c r="D198">
        <v>-390</v>
      </c>
      <c r="E198">
        <v>476738</v>
      </c>
      <c r="F198">
        <v>15272</v>
      </c>
      <c r="G198">
        <v>0</v>
      </c>
      <c r="H198">
        <v>17102</v>
      </c>
      <c r="I198">
        <v>413079</v>
      </c>
      <c r="J198">
        <v>1163343</v>
      </c>
      <c r="K198">
        <v>-1521</v>
      </c>
      <c r="L198">
        <v>-26016</v>
      </c>
      <c r="M198">
        <v>1581259</v>
      </c>
      <c r="N198">
        <v>-238824</v>
      </c>
      <c r="O198">
        <v>1342435</v>
      </c>
      <c r="P198">
        <v>-403765</v>
      </c>
      <c r="Q198">
        <v>0</v>
      </c>
      <c r="R198">
        <v>-44</v>
      </c>
      <c r="S198">
        <v>0</v>
      </c>
      <c r="T198">
        <v>-403809</v>
      </c>
      <c r="U198">
        <v>-954652</v>
      </c>
      <c r="V198">
        <v>0</v>
      </c>
      <c r="W198">
        <v>-954652</v>
      </c>
      <c r="X198">
        <v>0</v>
      </c>
      <c r="Y198">
        <v>0</v>
      </c>
      <c r="Z198">
        <v>-17933</v>
      </c>
      <c r="AA198">
        <v>-17933</v>
      </c>
      <c r="AB198">
        <v>139</v>
      </c>
      <c r="AC198">
        <v>0</v>
      </c>
      <c r="AD198">
        <v>-10673</v>
      </c>
      <c r="AE198">
        <v>0</v>
      </c>
      <c r="AF198">
        <v>0</v>
      </c>
      <c r="AG198">
        <v>-10673</v>
      </c>
      <c r="AH198">
        <v>-237404</v>
      </c>
      <c r="AI198">
        <v>194841</v>
      </c>
      <c r="AJ198">
        <v>0</v>
      </c>
      <c r="AK198">
        <v>278063</v>
      </c>
      <c r="AL198">
        <v>0</v>
      </c>
      <c r="AM198">
        <v>0</v>
      </c>
      <c r="AN198">
        <v>0</v>
      </c>
      <c r="AO198">
        <v>472904</v>
      </c>
      <c r="AP198">
        <v>-40659</v>
      </c>
      <c r="AQ198">
        <v>432245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416078</v>
      </c>
      <c r="BP198">
        <v>593382</v>
      </c>
      <c r="BQ198">
        <v>0</v>
      </c>
      <c r="BR198">
        <v>0</v>
      </c>
      <c r="BS198">
        <v>0</v>
      </c>
      <c r="BT198">
        <v>593382</v>
      </c>
      <c r="BU198">
        <v>1521917</v>
      </c>
      <c r="BV198">
        <v>2864306</v>
      </c>
      <c r="BW198">
        <v>5415573</v>
      </c>
      <c r="BX198">
        <v>0</v>
      </c>
      <c r="BY198">
        <v>180</v>
      </c>
      <c r="BZ198">
        <v>435251</v>
      </c>
      <c r="CA198">
        <v>158362</v>
      </c>
      <c r="CB198">
        <v>2958020</v>
      </c>
      <c r="CC198">
        <v>13353609</v>
      </c>
      <c r="CD198">
        <v>0</v>
      </c>
      <c r="CE198">
        <v>14363069</v>
      </c>
      <c r="CF198">
        <v>0</v>
      </c>
      <c r="CG198">
        <v>93</v>
      </c>
      <c r="CH198">
        <v>0</v>
      </c>
      <c r="CI198">
        <v>0</v>
      </c>
      <c r="CJ198">
        <v>93</v>
      </c>
      <c r="CK198">
        <v>1715</v>
      </c>
      <c r="CL198">
        <v>0</v>
      </c>
      <c r="CM198">
        <v>1715</v>
      </c>
      <c r="CN198">
        <v>0</v>
      </c>
      <c r="CO198">
        <v>38437</v>
      </c>
      <c r="CP198">
        <v>0</v>
      </c>
      <c r="CQ198">
        <v>23045</v>
      </c>
      <c r="CR198">
        <v>63290</v>
      </c>
      <c r="CS198">
        <v>0</v>
      </c>
      <c r="CT198">
        <v>0</v>
      </c>
      <c r="CU198">
        <v>0</v>
      </c>
      <c r="CV198">
        <v>4466</v>
      </c>
      <c r="CW198">
        <v>0</v>
      </c>
      <c r="CX198">
        <v>4466</v>
      </c>
      <c r="CY198">
        <v>145001</v>
      </c>
      <c r="CZ198">
        <v>118727</v>
      </c>
      <c r="DA198">
        <v>263728</v>
      </c>
      <c r="DB198">
        <v>14694553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2470883</v>
      </c>
      <c r="DO198">
        <v>2470883</v>
      </c>
      <c r="DP198">
        <v>0</v>
      </c>
      <c r="DQ198">
        <v>0</v>
      </c>
      <c r="DR198">
        <v>5722442</v>
      </c>
      <c r="DS198">
        <v>2786688</v>
      </c>
      <c r="DT198">
        <v>1840721</v>
      </c>
      <c r="DU198">
        <v>10349851</v>
      </c>
      <c r="DV198">
        <v>1117</v>
      </c>
      <c r="DW198">
        <v>0</v>
      </c>
      <c r="DX198">
        <v>0</v>
      </c>
      <c r="DY198">
        <v>61526</v>
      </c>
      <c r="DZ198">
        <v>0</v>
      </c>
      <c r="EA198">
        <v>0</v>
      </c>
      <c r="EB198">
        <v>10412494</v>
      </c>
      <c r="EC198">
        <v>0</v>
      </c>
      <c r="ED198">
        <v>0</v>
      </c>
      <c r="EE198">
        <v>0</v>
      </c>
      <c r="EF198">
        <v>7173</v>
      </c>
      <c r="EG198">
        <v>7173</v>
      </c>
      <c r="EH198">
        <v>0</v>
      </c>
      <c r="EI198">
        <v>823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236475</v>
      </c>
      <c r="ER198">
        <v>0</v>
      </c>
      <c r="ES198">
        <v>1565334</v>
      </c>
      <c r="ET198">
        <v>1802632</v>
      </c>
      <c r="EU198">
        <v>1371</v>
      </c>
      <c r="EV198">
        <v>14694553</v>
      </c>
    </row>
    <row r="199" spans="1:152">
      <c r="A199">
        <v>70941</v>
      </c>
      <c r="B199">
        <v>201212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6414</v>
      </c>
      <c r="I199">
        <v>60022</v>
      </c>
      <c r="J199">
        <v>151928</v>
      </c>
      <c r="K199">
        <v>-4833</v>
      </c>
      <c r="L199">
        <v>-2547</v>
      </c>
      <c r="M199">
        <v>210984</v>
      </c>
      <c r="N199">
        <v>-15899</v>
      </c>
      <c r="O199">
        <v>195085</v>
      </c>
      <c r="P199">
        <v>-70652</v>
      </c>
      <c r="Q199">
        <v>0</v>
      </c>
      <c r="R199">
        <v>-126</v>
      </c>
      <c r="S199">
        <v>0</v>
      </c>
      <c r="T199">
        <v>-70778</v>
      </c>
      <c r="U199">
        <v>-16440</v>
      </c>
      <c r="V199">
        <v>0</v>
      </c>
      <c r="W199">
        <v>-16440</v>
      </c>
      <c r="X199">
        <v>0</v>
      </c>
      <c r="Y199">
        <v>-1659</v>
      </c>
      <c r="Z199">
        <v>-9076</v>
      </c>
      <c r="AA199">
        <v>-10735</v>
      </c>
      <c r="AB199">
        <v>0</v>
      </c>
      <c r="AC199">
        <v>0</v>
      </c>
      <c r="AD199">
        <v>-2243</v>
      </c>
      <c r="AE199">
        <v>0</v>
      </c>
      <c r="AF199">
        <v>0</v>
      </c>
      <c r="AG199">
        <v>-2243</v>
      </c>
      <c r="AH199">
        <v>-94891</v>
      </c>
      <c r="AI199">
        <v>-2</v>
      </c>
      <c r="AJ199">
        <v>0</v>
      </c>
      <c r="AK199">
        <v>94891</v>
      </c>
      <c r="AL199">
        <v>0</v>
      </c>
      <c r="AM199">
        <v>0</v>
      </c>
      <c r="AN199">
        <v>0</v>
      </c>
      <c r="AO199">
        <v>94889</v>
      </c>
      <c r="AP199">
        <v>-14518</v>
      </c>
      <c r="AQ199">
        <v>80371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9</v>
      </c>
      <c r="BM199">
        <v>0</v>
      </c>
      <c r="BN199">
        <v>9</v>
      </c>
      <c r="BO199">
        <v>162126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400457</v>
      </c>
      <c r="BV199">
        <v>560787</v>
      </c>
      <c r="BW199">
        <v>526157</v>
      </c>
      <c r="BX199">
        <v>0</v>
      </c>
      <c r="BY199">
        <v>105</v>
      </c>
      <c r="BZ199">
        <v>200</v>
      </c>
      <c r="CA199">
        <v>0</v>
      </c>
      <c r="CB199">
        <v>335329</v>
      </c>
      <c r="CC199">
        <v>1823035</v>
      </c>
      <c r="CD199">
        <v>0</v>
      </c>
      <c r="CE199">
        <v>1985161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14944</v>
      </c>
      <c r="CP199">
        <v>0</v>
      </c>
      <c r="CQ199">
        <v>1491</v>
      </c>
      <c r="CR199">
        <v>16435</v>
      </c>
      <c r="CS199">
        <v>0</v>
      </c>
      <c r="CT199">
        <v>0</v>
      </c>
      <c r="CU199">
        <v>2866</v>
      </c>
      <c r="CV199">
        <v>2711</v>
      </c>
      <c r="CW199">
        <v>0</v>
      </c>
      <c r="CX199">
        <v>5577</v>
      </c>
      <c r="CY199">
        <v>7241</v>
      </c>
      <c r="CZ199">
        <v>5297</v>
      </c>
      <c r="DA199">
        <v>12538</v>
      </c>
      <c r="DB199">
        <v>2019720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398960</v>
      </c>
      <c r="DO199">
        <v>398960</v>
      </c>
      <c r="DP199">
        <v>0</v>
      </c>
      <c r="DQ199">
        <v>0</v>
      </c>
      <c r="DR199">
        <v>1342731</v>
      </c>
      <c r="DS199">
        <v>0</v>
      </c>
      <c r="DT199">
        <v>1</v>
      </c>
      <c r="DU199">
        <v>1342732</v>
      </c>
      <c r="DV199">
        <v>267</v>
      </c>
      <c r="DW199">
        <v>30978</v>
      </c>
      <c r="DX199">
        <v>0</v>
      </c>
      <c r="DY199">
        <v>42494</v>
      </c>
      <c r="DZ199">
        <v>0</v>
      </c>
      <c r="EA199">
        <v>0</v>
      </c>
      <c r="EB199">
        <v>1416471</v>
      </c>
      <c r="EC199">
        <v>0</v>
      </c>
      <c r="ED199">
        <v>0</v>
      </c>
      <c r="EE199">
        <v>0</v>
      </c>
      <c r="EF199">
        <v>200</v>
      </c>
      <c r="EG199">
        <v>200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29787</v>
      </c>
      <c r="ER199">
        <v>0</v>
      </c>
      <c r="ES199">
        <v>174302</v>
      </c>
      <c r="ET199">
        <v>204089</v>
      </c>
      <c r="EU199">
        <v>0</v>
      </c>
      <c r="EV199">
        <v>2019720</v>
      </c>
    </row>
    <row r="200" spans="1:152">
      <c r="A200">
        <v>71036</v>
      </c>
      <c r="B200">
        <v>201212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926</v>
      </c>
      <c r="I200">
        <v>19060</v>
      </c>
      <c r="J200">
        <v>60778</v>
      </c>
      <c r="K200">
        <v>-696</v>
      </c>
      <c r="L200">
        <v>-2047</v>
      </c>
      <c r="M200">
        <v>78021</v>
      </c>
      <c r="N200">
        <v>-9718</v>
      </c>
      <c r="O200">
        <v>68303</v>
      </c>
      <c r="P200">
        <v>-29826</v>
      </c>
      <c r="Q200">
        <v>0</v>
      </c>
      <c r="R200">
        <v>-54</v>
      </c>
      <c r="S200">
        <v>0</v>
      </c>
      <c r="T200">
        <v>-29880</v>
      </c>
      <c r="U200">
        <v>-23969</v>
      </c>
      <c r="V200">
        <v>0</v>
      </c>
      <c r="W200">
        <v>-23969</v>
      </c>
      <c r="X200">
        <v>0</v>
      </c>
      <c r="Y200">
        <v>305</v>
      </c>
      <c r="Z200">
        <v>-1460</v>
      </c>
      <c r="AA200">
        <v>-1155</v>
      </c>
      <c r="AB200">
        <v>0</v>
      </c>
      <c r="AC200">
        <v>0</v>
      </c>
      <c r="AD200">
        <v>-1914</v>
      </c>
      <c r="AE200">
        <v>0</v>
      </c>
      <c r="AF200">
        <v>0</v>
      </c>
      <c r="AG200">
        <v>-1914</v>
      </c>
      <c r="AH200">
        <v>-11385</v>
      </c>
      <c r="AI200">
        <v>0</v>
      </c>
      <c r="AJ200">
        <v>0</v>
      </c>
      <c r="AK200">
        <v>11385</v>
      </c>
      <c r="AL200">
        <v>0</v>
      </c>
      <c r="AM200">
        <v>0</v>
      </c>
      <c r="AN200">
        <v>0</v>
      </c>
      <c r="AO200">
        <v>11385</v>
      </c>
      <c r="AP200">
        <v>-1742</v>
      </c>
      <c r="AQ200">
        <v>9643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3</v>
      </c>
      <c r="BM200">
        <v>0</v>
      </c>
      <c r="BN200">
        <v>3</v>
      </c>
      <c r="BO200">
        <v>20343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155302</v>
      </c>
      <c r="BV200">
        <v>148947</v>
      </c>
      <c r="BW200">
        <v>297556</v>
      </c>
      <c r="BX200">
        <v>0</v>
      </c>
      <c r="BY200">
        <v>0</v>
      </c>
      <c r="BZ200">
        <v>50</v>
      </c>
      <c r="CA200">
        <v>0</v>
      </c>
      <c r="CB200">
        <v>110165</v>
      </c>
      <c r="CC200">
        <v>712020</v>
      </c>
      <c r="CD200">
        <v>0</v>
      </c>
      <c r="CE200">
        <v>732363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17782</v>
      </c>
      <c r="CP200">
        <v>0</v>
      </c>
      <c r="CQ200">
        <v>169</v>
      </c>
      <c r="CR200">
        <v>17951</v>
      </c>
      <c r="CS200">
        <v>0</v>
      </c>
      <c r="CT200">
        <v>0</v>
      </c>
      <c r="CU200">
        <v>972</v>
      </c>
      <c r="CV200">
        <v>4862</v>
      </c>
      <c r="CW200">
        <v>0</v>
      </c>
      <c r="CX200">
        <v>5834</v>
      </c>
      <c r="CY200">
        <v>3316</v>
      </c>
      <c r="CZ200">
        <v>2125</v>
      </c>
      <c r="DA200">
        <v>5441</v>
      </c>
      <c r="DB200">
        <v>761592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99992</v>
      </c>
      <c r="DO200">
        <v>99992</v>
      </c>
      <c r="DP200">
        <v>0</v>
      </c>
      <c r="DQ200">
        <v>0</v>
      </c>
      <c r="DR200">
        <v>556664</v>
      </c>
      <c r="DS200">
        <v>0</v>
      </c>
      <c r="DT200">
        <v>1</v>
      </c>
      <c r="DU200">
        <v>556665</v>
      </c>
      <c r="DV200">
        <v>171</v>
      </c>
      <c r="DW200">
        <v>19170</v>
      </c>
      <c r="DX200">
        <v>0</v>
      </c>
      <c r="DY200">
        <v>14265</v>
      </c>
      <c r="DZ200">
        <v>0</v>
      </c>
      <c r="EA200">
        <v>0</v>
      </c>
      <c r="EB200">
        <v>590271</v>
      </c>
      <c r="EC200">
        <v>0</v>
      </c>
      <c r="ED200">
        <v>0</v>
      </c>
      <c r="EE200">
        <v>0</v>
      </c>
      <c r="EF200">
        <v>300</v>
      </c>
      <c r="EG200">
        <v>300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12026</v>
      </c>
      <c r="ER200">
        <v>0</v>
      </c>
      <c r="ES200">
        <v>59003</v>
      </c>
      <c r="ET200">
        <v>71029</v>
      </c>
      <c r="EU200">
        <v>0</v>
      </c>
      <c r="EV200">
        <v>761592</v>
      </c>
    </row>
    <row r="201" spans="1:152">
      <c r="A201">
        <v>71044</v>
      </c>
      <c r="B201">
        <v>201212</v>
      </c>
      <c r="C201">
        <v>1925530</v>
      </c>
      <c r="D201">
        <v>0</v>
      </c>
      <c r="E201">
        <v>1925530</v>
      </c>
      <c r="F201">
        <v>17153</v>
      </c>
      <c r="G201">
        <v>15328</v>
      </c>
      <c r="H201">
        <v>15246</v>
      </c>
      <c r="I201">
        <v>982075</v>
      </c>
      <c r="J201">
        <v>2747104</v>
      </c>
      <c r="K201">
        <v>-4188</v>
      </c>
      <c r="L201">
        <v>-59719</v>
      </c>
      <c r="M201">
        <v>3712999</v>
      </c>
      <c r="N201">
        <v>-566797</v>
      </c>
      <c r="O201">
        <v>3146202</v>
      </c>
      <c r="P201">
        <v>-755371</v>
      </c>
      <c r="Q201">
        <v>0</v>
      </c>
      <c r="R201">
        <v>-549</v>
      </c>
      <c r="S201">
        <v>0</v>
      </c>
      <c r="T201">
        <v>-755920</v>
      </c>
      <c r="U201">
        <v>-2176829</v>
      </c>
      <c r="V201">
        <v>0</v>
      </c>
      <c r="W201">
        <v>-2176829</v>
      </c>
      <c r="X201">
        <v>0</v>
      </c>
      <c r="Y201">
        <v>-1680567</v>
      </c>
      <c r="Z201">
        <v>-70089</v>
      </c>
      <c r="AA201">
        <v>-1750656</v>
      </c>
      <c r="AB201">
        <v>0</v>
      </c>
      <c r="AC201">
        <v>0</v>
      </c>
      <c r="AD201">
        <v>-40517</v>
      </c>
      <c r="AE201">
        <v>0</v>
      </c>
      <c r="AF201">
        <v>0</v>
      </c>
      <c r="AG201">
        <v>-40517</v>
      </c>
      <c r="AH201">
        <v>-347810</v>
      </c>
      <c r="AI201">
        <v>0</v>
      </c>
      <c r="AJ201">
        <v>0</v>
      </c>
      <c r="AK201">
        <v>398903</v>
      </c>
      <c r="AL201">
        <v>0</v>
      </c>
      <c r="AM201">
        <v>0</v>
      </c>
      <c r="AN201">
        <v>0</v>
      </c>
      <c r="AO201">
        <v>398903</v>
      </c>
      <c r="AP201">
        <v>-51093</v>
      </c>
      <c r="AQ201">
        <v>347810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403957</v>
      </c>
      <c r="BP201">
        <v>861757</v>
      </c>
      <c r="BQ201">
        <v>0</v>
      </c>
      <c r="BR201">
        <v>170066</v>
      </c>
      <c r="BS201">
        <v>13585</v>
      </c>
      <c r="BT201">
        <v>1045408</v>
      </c>
      <c r="BU201">
        <v>2703717</v>
      </c>
      <c r="BV201">
        <v>7150935</v>
      </c>
      <c r="BW201">
        <v>14165783</v>
      </c>
      <c r="BX201">
        <v>0</v>
      </c>
      <c r="BY201">
        <v>113</v>
      </c>
      <c r="BZ201">
        <v>945021</v>
      </c>
      <c r="CA201">
        <v>477844</v>
      </c>
      <c r="CB201">
        <v>7694725</v>
      </c>
      <c r="CC201">
        <v>33138138</v>
      </c>
      <c r="CD201">
        <v>0</v>
      </c>
      <c r="CE201">
        <v>34587503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17484</v>
      </c>
      <c r="CL201">
        <v>0</v>
      </c>
      <c r="CM201">
        <v>17484</v>
      </c>
      <c r="CN201">
        <v>0</v>
      </c>
      <c r="CO201">
        <v>100177</v>
      </c>
      <c r="CP201">
        <v>107285</v>
      </c>
      <c r="CQ201">
        <v>57096</v>
      </c>
      <c r="CR201">
        <v>282042</v>
      </c>
      <c r="CS201">
        <v>0</v>
      </c>
      <c r="CT201">
        <v>0</v>
      </c>
      <c r="CU201">
        <v>0</v>
      </c>
      <c r="CV201">
        <v>45510</v>
      </c>
      <c r="CW201">
        <v>0</v>
      </c>
      <c r="CX201">
        <v>45510</v>
      </c>
      <c r="CY201">
        <v>381278</v>
      </c>
      <c r="CZ201">
        <v>316481</v>
      </c>
      <c r="DA201">
        <v>697759</v>
      </c>
      <c r="DB201">
        <v>35612814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3000697</v>
      </c>
      <c r="DO201">
        <v>3000697</v>
      </c>
      <c r="DP201">
        <v>0</v>
      </c>
      <c r="DQ201">
        <v>0</v>
      </c>
      <c r="DR201">
        <v>9007768</v>
      </c>
      <c r="DS201">
        <v>11452434</v>
      </c>
      <c r="DT201">
        <v>4626333</v>
      </c>
      <c r="DU201">
        <v>25086535</v>
      </c>
      <c r="DV201">
        <v>7426</v>
      </c>
      <c r="DW201">
        <v>2770586</v>
      </c>
      <c r="DX201">
        <v>0</v>
      </c>
      <c r="DY201">
        <v>238906</v>
      </c>
      <c r="DZ201">
        <v>0</v>
      </c>
      <c r="EA201">
        <v>0</v>
      </c>
      <c r="EB201">
        <v>28103453</v>
      </c>
      <c r="EC201">
        <v>0</v>
      </c>
      <c r="ED201">
        <v>0</v>
      </c>
      <c r="EE201">
        <v>0</v>
      </c>
      <c r="EF201">
        <v>3398</v>
      </c>
      <c r="EG201">
        <v>3398</v>
      </c>
      <c r="EH201">
        <v>0</v>
      </c>
      <c r="EI201">
        <v>8385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562563</v>
      </c>
      <c r="ER201">
        <v>0</v>
      </c>
      <c r="ES201">
        <v>3932282</v>
      </c>
      <c r="ET201">
        <v>4503230</v>
      </c>
      <c r="EU201">
        <v>2036</v>
      </c>
      <c r="EV201">
        <v>35612814</v>
      </c>
    </row>
    <row r="202" spans="1:152">
      <c r="A202">
        <v>71046</v>
      </c>
      <c r="B202">
        <v>201212</v>
      </c>
      <c r="C202">
        <v>2485517</v>
      </c>
      <c r="D202">
        <v>0</v>
      </c>
      <c r="E202">
        <v>2485517</v>
      </c>
      <c r="F202">
        <v>25020</v>
      </c>
      <c r="G202">
        <v>3742</v>
      </c>
      <c r="H202">
        <v>14245</v>
      </c>
      <c r="I202">
        <v>902119</v>
      </c>
      <c r="J202">
        <v>2479628</v>
      </c>
      <c r="K202">
        <v>-6052</v>
      </c>
      <c r="L202">
        <v>-31480</v>
      </c>
      <c r="M202">
        <v>3387222</v>
      </c>
      <c r="N202">
        <v>-512673</v>
      </c>
      <c r="O202">
        <v>2874549</v>
      </c>
      <c r="P202">
        <v>-904884</v>
      </c>
      <c r="Q202">
        <v>0</v>
      </c>
      <c r="R202">
        <v>-352</v>
      </c>
      <c r="S202">
        <v>0</v>
      </c>
      <c r="T202">
        <v>-905236</v>
      </c>
      <c r="U202">
        <v>-773014</v>
      </c>
      <c r="V202">
        <v>0</v>
      </c>
      <c r="W202">
        <v>-773014</v>
      </c>
      <c r="X202">
        <v>0</v>
      </c>
      <c r="Y202">
        <v>-50702</v>
      </c>
      <c r="Z202">
        <v>0</v>
      </c>
      <c r="AA202">
        <v>-50702</v>
      </c>
      <c r="AB202">
        <v>-4265942</v>
      </c>
      <c r="AC202">
        <v>0</v>
      </c>
      <c r="AD202">
        <v>-84418</v>
      </c>
      <c r="AE202">
        <v>1115</v>
      </c>
      <c r="AF202">
        <v>0</v>
      </c>
      <c r="AG202">
        <v>-83303</v>
      </c>
      <c r="AH202">
        <v>-206485</v>
      </c>
      <c r="AI202">
        <v>-924616</v>
      </c>
      <c r="AJ202">
        <v>0</v>
      </c>
      <c r="AK202">
        <v>243311</v>
      </c>
      <c r="AL202">
        <v>0</v>
      </c>
      <c r="AM202">
        <v>0</v>
      </c>
      <c r="AN202">
        <v>0</v>
      </c>
      <c r="AO202">
        <v>-681305</v>
      </c>
      <c r="AP202">
        <v>-36826</v>
      </c>
      <c r="AQ202">
        <v>-718131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1979</v>
      </c>
      <c r="BM202">
        <v>0</v>
      </c>
      <c r="BN202">
        <v>1979</v>
      </c>
      <c r="BO202">
        <v>128034</v>
      </c>
      <c r="BP202">
        <v>319289</v>
      </c>
      <c r="BQ202">
        <v>0</v>
      </c>
      <c r="BR202">
        <v>138324</v>
      </c>
      <c r="BS202">
        <v>0</v>
      </c>
      <c r="BT202">
        <v>457613</v>
      </c>
      <c r="BU202">
        <v>566088</v>
      </c>
      <c r="BV202">
        <v>4077003</v>
      </c>
      <c r="BW202">
        <v>9422138</v>
      </c>
      <c r="BX202">
        <v>0</v>
      </c>
      <c r="BY202">
        <v>0</v>
      </c>
      <c r="BZ202">
        <v>529327</v>
      </c>
      <c r="CA202">
        <v>21736</v>
      </c>
      <c r="CB202">
        <v>0</v>
      </c>
      <c r="CC202">
        <v>14616292</v>
      </c>
      <c r="CD202">
        <v>0</v>
      </c>
      <c r="CE202">
        <v>15201939</v>
      </c>
      <c r="CF202">
        <v>28833186</v>
      </c>
      <c r="CG202">
        <v>0</v>
      </c>
      <c r="CH202">
        <v>0</v>
      </c>
      <c r="CI202">
        <v>0</v>
      </c>
      <c r="CJ202">
        <v>0</v>
      </c>
      <c r="CK202">
        <v>5987</v>
      </c>
      <c r="CL202">
        <v>0</v>
      </c>
      <c r="CM202">
        <v>5987</v>
      </c>
      <c r="CN202">
        <v>0</v>
      </c>
      <c r="CO202">
        <v>19503</v>
      </c>
      <c r="CP202">
        <v>0</v>
      </c>
      <c r="CQ202">
        <v>9779</v>
      </c>
      <c r="CR202">
        <v>35269</v>
      </c>
      <c r="CS202">
        <v>0</v>
      </c>
      <c r="CT202">
        <v>0</v>
      </c>
      <c r="CU202">
        <v>0</v>
      </c>
      <c r="CV202">
        <v>38373</v>
      </c>
      <c r="CW202">
        <v>0</v>
      </c>
      <c r="CX202">
        <v>38373</v>
      </c>
      <c r="CY202">
        <v>204023</v>
      </c>
      <c r="CZ202">
        <v>61913</v>
      </c>
      <c r="DA202">
        <v>265936</v>
      </c>
      <c r="DB202">
        <v>44376682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118986</v>
      </c>
      <c r="DK202">
        <v>0</v>
      </c>
      <c r="DL202">
        <v>0</v>
      </c>
      <c r="DM202">
        <v>118986</v>
      </c>
      <c r="DN202">
        <v>2454962</v>
      </c>
      <c r="DO202">
        <v>2573948</v>
      </c>
      <c r="DP202">
        <v>0</v>
      </c>
      <c r="DQ202">
        <v>0</v>
      </c>
      <c r="DR202">
        <v>10861503</v>
      </c>
      <c r="DS202">
        <v>3101</v>
      </c>
      <c r="DT202">
        <v>0</v>
      </c>
      <c r="DU202">
        <v>10864604</v>
      </c>
      <c r="DV202">
        <v>4614</v>
      </c>
      <c r="DW202">
        <v>744459</v>
      </c>
      <c r="DX202">
        <v>0</v>
      </c>
      <c r="DY202">
        <v>0</v>
      </c>
      <c r="DZ202">
        <v>28833186</v>
      </c>
      <c r="EA202">
        <v>0</v>
      </c>
      <c r="EB202">
        <v>40446863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2241</v>
      </c>
      <c r="EJ202">
        <v>0</v>
      </c>
      <c r="EK202">
        <v>0</v>
      </c>
      <c r="EL202">
        <v>0</v>
      </c>
      <c r="EM202">
        <v>0</v>
      </c>
      <c r="EN202">
        <v>798545</v>
      </c>
      <c r="EO202">
        <v>12081</v>
      </c>
      <c r="EP202">
        <v>0</v>
      </c>
      <c r="EQ202">
        <v>476488</v>
      </c>
      <c r="ER202">
        <v>0</v>
      </c>
      <c r="ES202">
        <v>57899</v>
      </c>
      <c r="ET202">
        <v>1347254</v>
      </c>
      <c r="EU202">
        <v>8617</v>
      </c>
      <c r="EV202">
        <v>44376682</v>
      </c>
    </row>
    <row r="203" spans="1:152">
      <c r="A203">
        <v>71071</v>
      </c>
      <c r="B203">
        <v>201212</v>
      </c>
      <c r="C203">
        <v>1922145</v>
      </c>
      <c r="D203">
        <v>0</v>
      </c>
      <c r="E203">
        <v>1922145</v>
      </c>
      <c r="F203">
        <v>4083864</v>
      </c>
      <c r="G203">
        <v>51669</v>
      </c>
      <c r="H203">
        <v>-21794</v>
      </c>
      <c r="I203">
        <v>603176</v>
      </c>
      <c r="J203">
        <v>492158</v>
      </c>
      <c r="K203">
        <v>-22</v>
      </c>
      <c r="L203">
        <v>-27813</v>
      </c>
      <c r="M203">
        <v>5181238</v>
      </c>
      <c r="N203">
        <v>-1135782</v>
      </c>
      <c r="O203">
        <v>4045456</v>
      </c>
      <c r="P203">
        <v>-1655894</v>
      </c>
      <c r="Q203">
        <v>0</v>
      </c>
      <c r="R203">
        <v>-66376</v>
      </c>
      <c r="S203">
        <v>0</v>
      </c>
      <c r="T203">
        <v>-1722270</v>
      </c>
      <c r="U203">
        <v>-1922549</v>
      </c>
      <c r="V203">
        <v>0</v>
      </c>
      <c r="W203">
        <v>-1922549</v>
      </c>
      <c r="X203">
        <v>0</v>
      </c>
      <c r="Y203">
        <v>-1786603</v>
      </c>
      <c r="Z203">
        <v>233</v>
      </c>
      <c r="AA203">
        <v>-1786370</v>
      </c>
      <c r="AB203">
        <v>0</v>
      </c>
      <c r="AC203">
        <v>0</v>
      </c>
      <c r="AD203">
        <v>-23451</v>
      </c>
      <c r="AE203">
        <v>0</v>
      </c>
      <c r="AF203">
        <v>0</v>
      </c>
      <c r="AG203">
        <v>-23451</v>
      </c>
      <c r="AH203">
        <v>-548773</v>
      </c>
      <c r="AI203">
        <v>-35812</v>
      </c>
      <c r="AJ203">
        <v>0</v>
      </c>
      <c r="AK203">
        <v>548773</v>
      </c>
      <c r="AL203">
        <v>5</v>
      </c>
      <c r="AM203">
        <v>0</v>
      </c>
      <c r="AN203">
        <v>0</v>
      </c>
      <c r="AO203">
        <v>512966</v>
      </c>
      <c r="AP203">
        <v>428055</v>
      </c>
      <c r="AQ203">
        <v>941021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8653</v>
      </c>
      <c r="BL203">
        <v>1991</v>
      </c>
      <c r="BM203">
        <v>0</v>
      </c>
      <c r="BN203">
        <v>1991</v>
      </c>
      <c r="BO203">
        <v>187000</v>
      </c>
      <c r="BP203">
        <v>37209041</v>
      </c>
      <c r="BQ203">
        <v>900000</v>
      </c>
      <c r="BR203">
        <v>1142176</v>
      </c>
      <c r="BS203">
        <v>0</v>
      </c>
      <c r="BT203">
        <v>39251217</v>
      </c>
      <c r="BU203">
        <v>3579722</v>
      </c>
      <c r="BV203">
        <v>9472573</v>
      </c>
      <c r="BW203">
        <v>12135202</v>
      </c>
      <c r="BX203">
        <v>0</v>
      </c>
      <c r="BY203">
        <v>6877</v>
      </c>
      <c r="BZ203">
        <v>0</v>
      </c>
      <c r="CA203">
        <v>0</v>
      </c>
      <c r="CB203">
        <v>853429</v>
      </c>
      <c r="CC203">
        <v>26047803</v>
      </c>
      <c r="CD203">
        <v>0</v>
      </c>
      <c r="CE203">
        <v>65486020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34141</v>
      </c>
      <c r="CL203">
        <v>0</v>
      </c>
      <c r="CM203">
        <v>34141</v>
      </c>
      <c r="CN203">
        <v>0</v>
      </c>
      <c r="CO203">
        <v>142782</v>
      </c>
      <c r="CP203">
        <v>9490</v>
      </c>
      <c r="CQ203">
        <v>3330</v>
      </c>
      <c r="CR203">
        <v>189743</v>
      </c>
      <c r="CS203">
        <v>0</v>
      </c>
      <c r="CT203">
        <v>0</v>
      </c>
      <c r="CU203">
        <v>428055</v>
      </c>
      <c r="CV203">
        <v>351208</v>
      </c>
      <c r="CW203">
        <v>0</v>
      </c>
      <c r="CX203">
        <v>779263</v>
      </c>
      <c r="CY203">
        <v>160324</v>
      </c>
      <c r="CZ203">
        <v>85857</v>
      </c>
      <c r="DA203">
        <v>246181</v>
      </c>
      <c r="DB203">
        <v>66711851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2284934</v>
      </c>
      <c r="DK203">
        <v>5384002</v>
      </c>
      <c r="DL203">
        <v>0</v>
      </c>
      <c r="DM203">
        <v>7668936</v>
      </c>
      <c r="DN203">
        <v>0</v>
      </c>
      <c r="DO203">
        <v>7668936</v>
      </c>
      <c r="DP203">
        <v>0</v>
      </c>
      <c r="DQ203">
        <v>0</v>
      </c>
      <c r="DR203">
        <v>28588682</v>
      </c>
      <c r="DS203">
        <v>12725684</v>
      </c>
      <c r="DT203">
        <v>12345922</v>
      </c>
      <c r="DU203">
        <v>53660288</v>
      </c>
      <c r="DV203">
        <v>69817</v>
      </c>
      <c r="DW203">
        <v>4134545</v>
      </c>
      <c r="DX203">
        <v>0</v>
      </c>
      <c r="DY203">
        <v>1812</v>
      </c>
      <c r="DZ203">
        <v>0</v>
      </c>
      <c r="EA203">
        <v>0</v>
      </c>
      <c r="EB203">
        <v>57866462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1123325</v>
      </c>
      <c r="ER203">
        <v>0</v>
      </c>
      <c r="ES203">
        <v>45487</v>
      </c>
      <c r="ET203">
        <v>1168812</v>
      </c>
      <c r="EU203">
        <v>7641</v>
      </c>
      <c r="EV203">
        <v>66711851</v>
      </c>
    </row>
    <row r="204" spans="1:152">
      <c r="A204">
        <v>71084</v>
      </c>
      <c r="B204">
        <v>201212</v>
      </c>
      <c r="C204">
        <v>67574</v>
      </c>
      <c r="D204">
        <v>-330</v>
      </c>
      <c r="E204">
        <v>67244</v>
      </c>
      <c r="F204">
        <v>0</v>
      </c>
      <c r="G204">
        <v>0</v>
      </c>
      <c r="H204">
        <v>0</v>
      </c>
      <c r="I204">
        <v>25741</v>
      </c>
      <c r="J204">
        <v>82907</v>
      </c>
      <c r="K204">
        <v>0</v>
      </c>
      <c r="L204">
        <v>-3156</v>
      </c>
      <c r="M204">
        <v>105492</v>
      </c>
      <c r="N204">
        <v>-15897</v>
      </c>
      <c r="O204">
        <v>89595</v>
      </c>
      <c r="P204">
        <v>-14921</v>
      </c>
      <c r="Q204">
        <v>0</v>
      </c>
      <c r="R204">
        <v>0</v>
      </c>
      <c r="S204">
        <v>0</v>
      </c>
      <c r="T204">
        <v>-14921</v>
      </c>
      <c r="U204">
        <v>-87823</v>
      </c>
      <c r="V204">
        <v>0</v>
      </c>
      <c r="W204">
        <v>-87823</v>
      </c>
      <c r="X204">
        <v>0</v>
      </c>
      <c r="Y204">
        <v>-26048</v>
      </c>
      <c r="Z204">
        <v>0</v>
      </c>
      <c r="AA204">
        <v>-26048</v>
      </c>
      <c r="AB204">
        <v>0</v>
      </c>
      <c r="AC204">
        <v>0</v>
      </c>
      <c r="AD204">
        <v>-2500</v>
      </c>
      <c r="AE204">
        <v>0</v>
      </c>
      <c r="AF204">
        <v>0</v>
      </c>
      <c r="AG204">
        <v>-2500</v>
      </c>
      <c r="AH204">
        <v>-2641</v>
      </c>
      <c r="AI204">
        <v>22906</v>
      </c>
      <c r="AJ204">
        <v>0</v>
      </c>
      <c r="AK204">
        <v>11049</v>
      </c>
      <c r="AL204">
        <v>0</v>
      </c>
      <c r="AM204">
        <v>0</v>
      </c>
      <c r="AN204">
        <v>0</v>
      </c>
      <c r="AO204">
        <v>33955</v>
      </c>
      <c r="AP204">
        <v>-8408</v>
      </c>
      <c r="AQ204">
        <v>25547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6175</v>
      </c>
      <c r="BV204">
        <v>1156560</v>
      </c>
      <c r="BW204">
        <v>0</v>
      </c>
      <c r="BX204">
        <v>0</v>
      </c>
      <c r="BY204">
        <v>0</v>
      </c>
      <c r="BZ204">
        <v>0</v>
      </c>
      <c r="CA204">
        <v>23053</v>
      </c>
      <c r="CB204">
        <v>0</v>
      </c>
      <c r="CC204">
        <v>1185788</v>
      </c>
      <c r="CD204">
        <v>0</v>
      </c>
      <c r="CE204">
        <v>1185788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4994</v>
      </c>
      <c r="CL204">
        <v>0</v>
      </c>
      <c r="CM204">
        <v>4994</v>
      </c>
      <c r="CN204">
        <v>0</v>
      </c>
      <c r="CO204">
        <v>0</v>
      </c>
      <c r="CP204">
        <v>0</v>
      </c>
      <c r="CQ204">
        <v>35</v>
      </c>
      <c r="CR204">
        <v>5029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1727</v>
      </c>
      <c r="DA204">
        <v>1727</v>
      </c>
      <c r="DB204">
        <v>1192544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128583</v>
      </c>
      <c r="DO204">
        <v>128583</v>
      </c>
      <c r="DP204">
        <v>0</v>
      </c>
      <c r="DQ204">
        <v>0</v>
      </c>
      <c r="DR204">
        <v>256725</v>
      </c>
      <c r="DS204">
        <v>485800</v>
      </c>
      <c r="DT204">
        <v>280620</v>
      </c>
      <c r="DU204">
        <v>1023145</v>
      </c>
      <c r="DV204">
        <v>0</v>
      </c>
      <c r="DW204">
        <v>26048</v>
      </c>
      <c r="DX204">
        <v>0</v>
      </c>
      <c r="DY204">
        <v>0</v>
      </c>
      <c r="DZ204">
        <v>0</v>
      </c>
      <c r="EA204">
        <v>0</v>
      </c>
      <c r="EB204">
        <v>1049193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13729</v>
      </c>
      <c r="ER204">
        <v>0</v>
      </c>
      <c r="ES204">
        <v>1039</v>
      </c>
      <c r="ET204">
        <v>14768</v>
      </c>
      <c r="EU204">
        <v>0</v>
      </c>
      <c r="EV204">
        <v>1192544</v>
      </c>
    </row>
    <row r="205" spans="1:152">
      <c r="A205">
        <v>71097</v>
      </c>
      <c r="B205">
        <v>201212</v>
      </c>
      <c r="C205">
        <v>149019</v>
      </c>
      <c r="D205">
        <v>0</v>
      </c>
      <c r="E205">
        <v>149019</v>
      </c>
      <c r="F205">
        <v>-299</v>
      </c>
      <c r="G205">
        <v>0</v>
      </c>
      <c r="H205">
        <v>932</v>
      </c>
      <c r="I205">
        <v>38662</v>
      </c>
      <c r="J205">
        <v>100738</v>
      </c>
      <c r="K205">
        <v>0</v>
      </c>
      <c r="L205">
        <v>-1884</v>
      </c>
      <c r="M205">
        <v>138149</v>
      </c>
      <c r="N205">
        <v>0</v>
      </c>
      <c r="O205">
        <v>138149</v>
      </c>
      <c r="P205">
        <v>-20522</v>
      </c>
      <c r="Q205">
        <v>0</v>
      </c>
      <c r="R205">
        <v>0</v>
      </c>
      <c r="S205">
        <v>0</v>
      </c>
      <c r="T205">
        <v>-20522</v>
      </c>
      <c r="U205">
        <v>-36009</v>
      </c>
      <c r="V205">
        <v>0</v>
      </c>
      <c r="W205">
        <v>-36009</v>
      </c>
      <c r="X205">
        <v>0</v>
      </c>
      <c r="Y205">
        <v>-212645</v>
      </c>
      <c r="Z205">
        <v>0</v>
      </c>
      <c r="AA205">
        <v>-212645</v>
      </c>
      <c r="AB205">
        <v>0</v>
      </c>
      <c r="AC205">
        <v>0</v>
      </c>
      <c r="AD205">
        <v>-10687</v>
      </c>
      <c r="AE205">
        <v>0</v>
      </c>
      <c r="AF205">
        <v>0</v>
      </c>
      <c r="AG205">
        <v>-10687</v>
      </c>
      <c r="AH205">
        <v>-600</v>
      </c>
      <c r="AI205">
        <v>6705</v>
      </c>
      <c r="AJ205">
        <v>0</v>
      </c>
      <c r="AK205">
        <v>600</v>
      </c>
      <c r="AL205">
        <v>0</v>
      </c>
      <c r="AM205">
        <v>-6705</v>
      </c>
      <c r="AN205">
        <v>0</v>
      </c>
      <c r="AO205">
        <v>600</v>
      </c>
      <c r="AP205">
        <v>0</v>
      </c>
      <c r="AQ205">
        <v>600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13713</v>
      </c>
      <c r="BP205">
        <v>679</v>
      </c>
      <c r="BQ205">
        <v>25108</v>
      </c>
      <c r="BR205">
        <v>0</v>
      </c>
      <c r="BS205">
        <v>0</v>
      </c>
      <c r="BT205">
        <v>25787</v>
      </c>
      <c r="BU205">
        <v>4706</v>
      </c>
      <c r="BV205">
        <v>594986</v>
      </c>
      <c r="BW205">
        <v>935117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1534809</v>
      </c>
      <c r="CD205">
        <v>0</v>
      </c>
      <c r="CE205">
        <v>1574309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13103</v>
      </c>
      <c r="CL205">
        <v>0</v>
      </c>
      <c r="CM205">
        <v>13103</v>
      </c>
      <c r="CN205">
        <v>0</v>
      </c>
      <c r="CO205">
        <v>0</v>
      </c>
      <c r="CP205">
        <v>0</v>
      </c>
      <c r="CQ205">
        <v>0</v>
      </c>
      <c r="CR205">
        <v>13103</v>
      </c>
      <c r="CS205">
        <v>0</v>
      </c>
      <c r="CT205">
        <v>0</v>
      </c>
      <c r="CU205">
        <v>0</v>
      </c>
      <c r="CV205">
        <v>5600</v>
      </c>
      <c r="CW205">
        <v>0</v>
      </c>
      <c r="CX205">
        <v>5600</v>
      </c>
      <c r="CY205">
        <v>7072</v>
      </c>
      <c r="CZ205">
        <v>5770</v>
      </c>
      <c r="DA205">
        <v>12842</v>
      </c>
      <c r="DB205">
        <v>1605854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6608</v>
      </c>
      <c r="DK205">
        <v>0</v>
      </c>
      <c r="DL205">
        <v>0</v>
      </c>
      <c r="DM205">
        <v>6608</v>
      </c>
      <c r="DN205">
        <v>62</v>
      </c>
      <c r="DO205">
        <v>6670</v>
      </c>
      <c r="DP205">
        <v>0</v>
      </c>
      <c r="DQ205">
        <v>65131</v>
      </c>
      <c r="DR205">
        <v>-460193</v>
      </c>
      <c r="DS205">
        <v>1210872</v>
      </c>
      <c r="DT205">
        <v>559922</v>
      </c>
      <c r="DU205">
        <v>1310601</v>
      </c>
      <c r="DV205">
        <v>0</v>
      </c>
      <c r="DW205">
        <v>212645</v>
      </c>
      <c r="DX205">
        <v>0</v>
      </c>
      <c r="DY205">
        <v>0</v>
      </c>
      <c r="DZ205">
        <v>0</v>
      </c>
      <c r="EA205">
        <v>0</v>
      </c>
      <c r="EB205">
        <v>1523246</v>
      </c>
      <c r="EC205">
        <v>0</v>
      </c>
      <c r="ED205">
        <v>0</v>
      </c>
      <c r="EE205">
        <v>0</v>
      </c>
      <c r="EF205">
        <v>0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2268</v>
      </c>
      <c r="EO205">
        <v>0</v>
      </c>
      <c r="EP205">
        <v>0</v>
      </c>
      <c r="EQ205">
        <v>0</v>
      </c>
      <c r="ER205">
        <v>0</v>
      </c>
      <c r="ES205">
        <v>8539</v>
      </c>
      <c r="ET205">
        <v>10807</v>
      </c>
      <c r="EU205">
        <v>0</v>
      </c>
      <c r="EV205">
        <v>1605854</v>
      </c>
    </row>
    <row r="206" spans="1:152">
      <c r="A206">
        <v>70061</v>
      </c>
      <c r="B206">
        <v>201312</v>
      </c>
      <c r="C206">
        <v>996580</v>
      </c>
      <c r="D206">
        <v>-688</v>
      </c>
      <c r="E206">
        <v>995892</v>
      </c>
      <c r="F206">
        <v>-710</v>
      </c>
      <c r="G206">
        <v>0</v>
      </c>
      <c r="H206">
        <v>0</v>
      </c>
      <c r="I206">
        <v>431953</v>
      </c>
      <c r="J206">
        <v>441917</v>
      </c>
      <c r="K206">
        <v>-26</v>
      </c>
      <c r="L206">
        <v>-23395</v>
      </c>
      <c r="M206">
        <v>849739</v>
      </c>
      <c r="N206">
        <v>-129980</v>
      </c>
      <c r="O206">
        <v>719759</v>
      </c>
      <c r="P206">
        <v>-747857</v>
      </c>
      <c r="Q206">
        <v>0</v>
      </c>
      <c r="R206">
        <v>0</v>
      </c>
      <c r="S206">
        <v>0</v>
      </c>
      <c r="T206">
        <v>-747857</v>
      </c>
      <c r="U206">
        <v>-896879</v>
      </c>
      <c r="V206">
        <v>0</v>
      </c>
      <c r="W206">
        <v>-896879</v>
      </c>
      <c r="X206">
        <v>0</v>
      </c>
      <c r="Y206">
        <v>-338990</v>
      </c>
      <c r="Z206">
        <v>0</v>
      </c>
      <c r="AA206">
        <v>-338990</v>
      </c>
      <c r="AB206">
        <v>0</v>
      </c>
      <c r="AC206">
        <v>0</v>
      </c>
      <c r="AD206">
        <v>-19834</v>
      </c>
      <c r="AE206">
        <v>0</v>
      </c>
      <c r="AF206">
        <v>0</v>
      </c>
      <c r="AG206">
        <v>-19834</v>
      </c>
      <c r="AH206">
        <v>-83002</v>
      </c>
      <c r="AI206">
        <v>-370911</v>
      </c>
      <c r="AJ206">
        <v>77</v>
      </c>
      <c r="AK206">
        <v>97995</v>
      </c>
      <c r="AL206">
        <v>0</v>
      </c>
      <c r="AM206">
        <v>0</v>
      </c>
      <c r="AN206">
        <v>0</v>
      </c>
      <c r="AO206">
        <v>-272839</v>
      </c>
      <c r="AP206">
        <v>-14993</v>
      </c>
      <c r="AQ206">
        <v>-287832</v>
      </c>
      <c r="AR206">
        <v>11069</v>
      </c>
      <c r="AS206">
        <v>0</v>
      </c>
      <c r="AT206">
        <v>0</v>
      </c>
      <c r="AU206">
        <v>0</v>
      </c>
      <c r="AV206">
        <v>11069</v>
      </c>
      <c r="AW206">
        <v>0</v>
      </c>
      <c r="AX206">
        <v>-6140</v>
      </c>
      <c r="AY206">
        <v>0</v>
      </c>
      <c r="AZ206">
        <v>-2767</v>
      </c>
      <c r="BA206">
        <v>0</v>
      </c>
      <c r="BB206">
        <v>-8907</v>
      </c>
      <c r="BC206">
        <v>0</v>
      </c>
      <c r="BD206">
        <v>0</v>
      </c>
      <c r="BE206">
        <v>0</v>
      </c>
      <c r="BF206">
        <v>-2085</v>
      </c>
      <c r="BG206">
        <v>0</v>
      </c>
      <c r="BH206">
        <v>-2085</v>
      </c>
      <c r="BI206">
        <v>0</v>
      </c>
      <c r="BJ206">
        <v>77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132468</v>
      </c>
      <c r="BQ206">
        <v>0</v>
      </c>
      <c r="BR206">
        <v>0</v>
      </c>
      <c r="BS206">
        <v>0</v>
      </c>
      <c r="BT206">
        <v>132468</v>
      </c>
      <c r="BU206">
        <v>2635049</v>
      </c>
      <c r="BV206">
        <v>13435133</v>
      </c>
      <c r="BW206">
        <v>2803661</v>
      </c>
      <c r="BX206">
        <v>0</v>
      </c>
      <c r="BY206">
        <v>0</v>
      </c>
      <c r="BZ206">
        <v>0</v>
      </c>
      <c r="CA206">
        <v>654827</v>
      </c>
      <c r="CB206">
        <v>290816</v>
      </c>
      <c r="CC206">
        <v>19819486</v>
      </c>
      <c r="CD206">
        <v>0</v>
      </c>
      <c r="CE206">
        <v>19951954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3922</v>
      </c>
      <c r="CP206">
        <v>0</v>
      </c>
      <c r="CQ206">
        <v>0</v>
      </c>
      <c r="CR206">
        <v>3922</v>
      </c>
      <c r="CS206">
        <v>0</v>
      </c>
      <c r="CT206">
        <v>202</v>
      </c>
      <c r="CU206">
        <v>0</v>
      </c>
      <c r="CV206">
        <v>7</v>
      </c>
      <c r="CW206">
        <v>158636</v>
      </c>
      <c r="CX206">
        <v>158845</v>
      </c>
      <c r="CY206">
        <v>28693</v>
      </c>
      <c r="CZ206">
        <v>0</v>
      </c>
      <c r="DA206">
        <v>28693</v>
      </c>
      <c r="DB206">
        <v>20143414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1547130</v>
      </c>
      <c r="DO206">
        <v>1547130</v>
      </c>
      <c r="DP206">
        <v>0</v>
      </c>
      <c r="DQ206">
        <v>0</v>
      </c>
      <c r="DR206">
        <v>7450635</v>
      </c>
      <c r="DS206">
        <v>4270030</v>
      </c>
      <c r="DT206">
        <v>5858040</v>
      </c>
      <c r="DU206">
        <v>17578705</v>
      </c>
      <c r="DV206">
        <v>15598</v>
      </c>
      <c r="DW206">
        <v>836348</v>
      </c>
      <c r="DX206">
        <v>0</v>
      </c>
      <c r="DY206">
        <v>0</v>
      </c>
      <c r="DZ206">
        <v>0</v>
      </c>
      <c r="EA206">
        <v>0</v>
      </c>
      <c r="EB206">
        <v>18430651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138855</v>
      </c>
      <c r="ER206">
        <v>0</v>
      </c>
      <c r="ES206">
        <v>23718</v>
      </c>
      <c r="ET206">
        <v>162573</v>
      </c>
      <c r="EU206">
        <v>3060</v>
      </c>
      <c r="EV206">
        <v>20143414</v>
      </c>
    </row>
    <row r="207" spans="1:152">
      <c r="A207">
        <v>70691</v>
      </c>
      <c r="B207">
        <v>201312</v>
      </c>
      <c r="C207">
        <v>790551</v>
      </c>
      <c r="D207">
        <v>0</v>
      </c>
      <c r="E207">
        <v>790551</v>
      </c>
      <c r="F207">
        <v>40737</v>
      </c>
      <c r="G207">
        <v>668536</v>
      </c>
      <c r="H207">
        <v>37819</v>
      </c>
      <c r="I207">
        <v>556908</v>
      </c>
      <c r="J207">
        <v>1110598</v>
      </c>
      <c r="K207">
        <v>-157</v>
      </c>
      <c r="L207">
        <v>-28465</v>
      </c>
      <c r="M207">
        <v>2385976</v>
      </c>
      <c r="N207">
        <v>-327921</v>
      </c>
      <c r="O207">
        <v>2058055</v>
      </c>
      <c r="P207">
        <v>-1270552</v>
      </c>
      <c r="Q207">
        <v>667</v>
      </c>
      <c r="R207">
        <v>128</v>
      </c>
      <c r="S207">
        <v>0</v>
      </c>
      <c r="T207">
        <v>-1269757</v>
      </c>
      <c r="U207">
        <v>-314588</v>
      </c>
      <c r="V207">
        <v>-545</v>
      </c>
      <c r="W207">
        <v>-315133</v>
      </c>
      <c r="X207">
        <v>-75952</v>
      </c>
      <c r="Y207">
        <v>-560965</v>
      </c>
      <c r="Z207">
        <v>0</v>
      </c>
      <c r="AA207">
        <v>-636917</v>
      </c>
      <c r="AB207">
        <v>-43229</v>
      </c>
      <c r="AC207">
        <v>0</v>
      </c>
      <c r="AD207">
        <v>-17483</v>
      </c>
      <c r="AE207">
        <v>0</v>
      </c>
      <c r="AF207">
        <v>0</v>
      </c>
      <c r="AG207">
        <v>-17483</v>
      </c>
      <c r="AH207">
        <v>-394278</v>
      </c>
      <c r="AI207">
        <v>171809</v>
      </c>
      <c r="AJ207">
        <v>0</v>
      </c>
      <c r="AK207">
        <v>465500</v>
      </c>
      <c r="AL207">
        <v>0</v>
      </c>
      <c r="AM207">
        <v>0</v>
      </c>
      <c r="AN207">
        <v>0</v>
      </c>
      <c r="AO207">
        <v>637309</v>
      </c>
      <c r="AP207">
        <v>-71222</v>
      </c>
      <c r="AQ207">
        <v>566087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3071</v>
      </c>
      <c r="BL207">
        <v>595</v>
      </c>
      <c r="BM207">
        <v>0</v>
      </c>
      <c r="BN207">
        <v>595</v>
      </c>
      <c r="BO207">
        <v>1031080</v>
      </c>
      <c r="BP207">
        <v>500990</v>
      </c>
      <c r="BQ207">
        <v>0</v>
      </c>
      <c r="BR207">
        <v>3670115</v>
      </c>
      <c r="BS207">
        <v>0</v>
      </c>
      <c r="BT207">
        <v>4171105</v>
      </c>
      <c r="BU207">
        <v>3867</v>
      </c>
      <c r="BV207">
        <v>13735429</v>
      </c>
      <c r="BW207">
        <v>13058844</v>
      </c>
      <c r="BX207">
        <v>0</v>
      </c>
      <c r="BY207">
        <v>4</v>
      </c>
      <c r="BZ207">
        <v>0</v>
      </c>
      <c r="CA207">
        <v>339550</v>
      </c>
      <c r="CB207">
        <v>105916</v>
      </c>
      <c r="CC207">
        <v>27243610</v>
      </c>
      <c r="CD207">
        <v>0</v>
      </c>
      <c r="CE207">
        <v>32445795</v>
      </c>
      <c r="CF207">
        <v>746974</v>
      </c>
      <c r="CG207">
        <v>3903</v>
      </c>
      <c r="CH207">
        <v>0</v>
      </c>
      <c r="CI207">
        <v>0</v>
      </c>
      <c r="CJ207">
        <v>3903</v>
      </c>
      <c r="CK207">
        <v>24345</v>
      </c>
      <c r="CL207">
        <v>0</v>
      </c>
      <c r="CM207">
        <v>24345</v>
      </c>
      <c r="CN207">
        <v>18761</v>
      </c>
      <c r="CO207">
        <v>36320</v>
      </c>
      <c r="CP207">
        <v>0</v>
      </c>
      <c r="CQ207">
        <v>0</v>
      </c>
      <c r="CR207">
        <v>83329</v>
      </c>
      <c r="CS207">
        <v>0</v>
      </c>
      <c r="CT207">
        <v>0</v>
      </c>
      <c r="CU207">
        <v>0</v>
      </c>
      <c r="CV207">
        <v>2669</v>
      </c>
      <c r="CW207">
        <v>95475</v>
      </c>
      <c r="CX207">
        <v>98144</v>
      </c>
      <c r="CY207">
        <v>201860</v>
      </c>
      <c r="CZ207">
        <v>161</v>
      </c>
      <c r="DA207">
        <v>202021</v>
      </c>
      <c r="DB207">
        <v>33579929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5946131</v>
      </c>
      <c r="DL207">
        <v>8037</v>
      </c>
      <c r="DM207">
        <v>5954168</v>
      </c>
      <c r="DN207">
        <v>566087</v>
      </c>
      <c r="DO207">
        <v>6520255</v>
      </c>
      <c r="DP207">
        <v>0</v>
      </c>
      <c r="DQ207">
        <v>0</v>
      </c>
      <c r="DR207">
        <v>12829972</v>
      </c>
      <c r="DS207">
        <v>4991577</v>
      </c>
      <c r="DT207">
        <v>3386682</v>
      </c>
      <c r="DU207">
        <v>21208231</v>
      </c>
      <c r="DV207">
        <v>248</v>
      </c>
      <c r="DW207">
        <v>4136382</v>
      </c>
      <c r="DX207">
        <v>0</v>
      </c>
      <c r="DY207">
        <v>0</v>
      </c>
      <c r="DZ207">
        <v>746974</v>
      </c>
      <c r="EA207">
        <v>3097</v>
      </c>
      <c r="EB207">
        <v>26094932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583</v>
      </c>
      <c r="EO207">
        <v>0</v>
      </c>
      <c r="EP207">
        <v>0</v>
      </c>
      <c r="EQ207">
        <v>0</v>
      </c>
      <c r="ER207">
        <v>0</v>
      </c>
      <c r="ES207">
        <v>964159</v>
      </c>
      <c r="ET207">
        <v>964742</v>
      </c>
      <c r="EU207">
        <v>0</v>
      </c>
      <c r="EV207">
        <v>33579929</v>
      </c>
    </row>
    <row r="208" spans="1:152">
      <c r="A208">
        <v>70727</v>
      </c>
      <c r="B208">
        <v>201312</v>
      </c>
      <c r="C208">
        <v>1363596</v>
      </c>
      <c r="D208">
        <v>0</v>
      </c>
      <c r="E208">
        <v>1363596</v>
      </c>
      <c r="F208">
        <v>14330</v>
      </c>
      <c r="G208">
        <v>20932</v>
      </c>
      <c r="H208">
        <v>25120</v>
      </c>
      <c r="I208">
        <v>1720243</v>
      </c>
      <c r="J208">
        <v>43008</v>
      </c>
      <c r="K208">
        <v>-265</v>
      </c>
      <c r="L208">
        <v>-62956</v>
      </c>
      <c r="M208">
        <v>1760412</v>
      </c>
      <c r="N208">
        <v>-257643</v>
      </c>
      <c r="O208">
        <v>1502769</v>
      </c>
      <c r="P208">
        <v>-1081092</v>
      </c>
      <c r="Q208">
        <v>0</v>
      </c>
      <c r="R208">
        <v>-132</v>
      </c>
      <c r="S208">
        <v>0</v>
      </c>
      <c r="T208">
        <v>-1081224</v>
      </c>
      <c r="U208">
        <v>-284643</v>
      </c>
      <c r="V208">
        <v>0</v>
      </c>
      <c r="W208">
        <v>-284643</v>
      </c>
      <c r="X208">
        <v>0</v>
      </c>
      <c r="Y208">
        <v>-1146998</v>
      </c>
      <c r="Z208">
        <v>-42833</v>
      </c>
      <c r="AA208">
        <v>-1189831</v>
      </c>
      <c r="AB208">
        <v>0</v>
      </c>
      <c r="AC208">
        <v>0</v>
      </c>
      <c r="AD208">
        <v>-27434</v>
      </c>
      <c r="AE208">
        <v>0</v>
      </c>
      <c r="AF208">
        <v>0</v>
      </c>
      <c r="AG208">
        <v>-27434</v>
      </c>
      <c r="AH208">
        <v>-283233</v>
      </c>
      <c r="AI208">
        <v>0</v>
      </c>
      <c r="AJ208">
        <v>0</v>
      </c>
      <c r="AK208">
        <v>327559</v>
      </c>
      <c r="AL208">
        <v>0</v>
      </c>
      <c r="AM208">
        <v>0</v>
      </c>
      <c r="AN208">
        <v>0</v>
      </c>
      <c r="AO208">
        <v>327559</v>
      </c>
      <c r="AP208">
        <v>-44326</v>
      </c>
      <c r="AQ208">
        <v>283233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716079</v>
      </c>
      <c r="BP208">
        <v>1938326</v>
      </c>
      <c r="BQ208">
        <v>122563</v>
      </c>
      <c r="BR208">
        <v>407784</v>
      </c>
      <c r="BS208">
        <v>13650</v>
      </c>
      <c r="BT208">
        <v>2482323</v>
      </c>
      <c r="BU208">
        <v>4459290</v>
      </c>
      <c r="BV208">
        <v>10056594</v>
      </c>
      <c r="BW208">
        <v>16397449</v>
      </c>
      <c r="BX208">
        <v>0</v>
      </c>
      <c r="BY208">
        <v>1128</v>
      </c>
      <c r="BZ208">
        <v>1683533</v>
      </c>
      <c r="CA208">
        <v>329190</v>
      </c>
      <c r="CB208">
        <v>7465801</v>
      </c>
      <c r="CC208">
        <v>40392985</v>
      </c>
      <c r="CD208">
        <v>0</v>
      </c>
      <c r="CE208">
        <v>43591387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5163</v>
      </c>
      <c r="CL208">
        <v>0</v>
      </c>
      <c r="CM208">
        <v>5163</v>
      </c>
      <c r="CN208">
        <v>0</v>
      </c>
      <c r="CO208">
        <v>431715</v>
      </c>
      <c r="CP208">
        <v>26637</v>
      </c>
      <c r="CQ208">
        <v>13666</v>
      </c>
      <c r="CR208">
        <v>477181</v>
      </c>
      <c r="CS208">
        <v>0</v>
      </c>
      <c r="CT208">
        <v>0</v>
      </c>
      <c r="CU208">
        <v>0</v>
      </c>
      <c r="CV208">
        <v>21535</v>
      </c>
      <c r="CW208">
        <v>0</v>
      </c>
      <c r="CX208">
        <v>21535</v>
      </c>
      <c r="CY208">
        <v>345922</v>
      </c>
      <c r="CZ208">
        <v>263760</v>
      </c>
      <c r="DA208">
        <v>609682</v>
      </c>
      <c r="DB208">
        <v>44699785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7664374</v>
      </c>
      <c r="DO208">
        <v>7664374</v>
      </c>
      <c r="DP208">
        <v>0</v>
      </c>
      <c r="DQ208">
        <v>0</v>
      </c>
      <c r="DR208">
        <v>15257138</v>
      </c>
      <c r="DS208">
        <v>9710721</v>
      </c>
      <c r="DT208">
        <v>6935106</v>
      </c>
      <c r="DU208">
        <v>31902965</v>
      </c>
      <c r="DV208">
        <v>3745</v>
      </c>
      <c r="DW208">
        <v>1485488</v>
      </c>
      <c r="DX208">
        <v>0</v>
      </c>
      <c r="DY208">
        <v>212505</v>
      </c>
      <c r="DZ208">
        <v>0</v>
      </c>
      <c r="EA208">
        <v>0</v>
      </c>
      <c r="EB208">
        <v>33604703</v>
      </c>
      <c r="EC208">
        <v>24534</v>
      </c>
      <c r="ED208">
        <v>0</v>
      </c>
      <c r="EE208">
        <v>0</v>
      </c>
      <c r="EF208">
        <v>3342</v>
      </c>
      <c r="EG208">
        <v>27876</v>
      </c>
      <c r="EH208">
        <v>0</v>
      </c>
      <c r="EI208">
        <v>2699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233194</v>
      </c>
      <c r="ER208">
        <v>0</v>
      </c>
      <c r="ES208">
        <v>3161763</v>
      </c>
      <c r="ET208">
        <v>3397656</v>
      </c>
      <c r="EU208">
        <v>5176</v>
      </c>
      <c r="EV208">
        <v>44699785</v>
      </c>
    </row>
    <row r="209" spans="1:152">
      <c r="A209">
        <v>70735</v>
      </c>
      <c r="B209">
        <v>201312</v>
      </c>
      <c r="C209">
        <v>293491</v>
      </c>
      <c r="D209">
        <v>0</v>
      </c>
      <c r="E209">
        <v>293491</v>
      </c>
      <c r="F209">
        <v>7595</v>
      </c>
      <c r="G209">
        <v>24</v>
      </c>
      <c r="H209">
        <v>8856</v>
      </c>
      <c r="I209">
        <v>24342</v>
      </c>
      <c r="J209">
        <v>506638</v>
      </c>
      <c r="K209">
        <v>-843</v>
      </c>
      <c r="L209">
        <v>-9956</v>
      </c>
      <c r="M209">
        <v>536656</v>
      </c>
      <c r="N209">
        <v>-77730</v>
      </c>
      <c r="O209">
        <v>458926</v>
      </c>
      <c r="P209">
        <v>-201030</v>
      </c>
      <c r="Q209">
        <v>0</v>
      </c>
      <c r="R209">
        <v>0</v>
      </c>
      <c r="S209">
        <v>0</v>
      </c>
      <c r="T209">
        <v>-201030</v>
      </c>
      <c r="U209">
        <v>-123735</v>
      </c>
      <c r="V209">
        <v>0</v>
      </c>
      <c r="W209">
        <v>-123735</v>
      </c>
      <c r="X209">
        <v>-167206</v>
      </c>
      <c r="Y209">
        <v>0</v>
      </c>
      <c r="Z209">
        <v>-44903</v>
      </c>
      <c r="AA209">
        <v>-212109</v>
      </c>
      <c r="AB209">
        <v>0</v>
      </c>
      <c r="AC209">
        <v>0</v>
      </c>
      <c r="AD209">
        <v>-7780</v>
      </c>
      <c r="AE209">
        <v>0</v>
      </c>
      <c r="AF209">
        <v>0</v>
      </c>
      <c r="AG209">
        <v>-7780</v>
      </c>
      <c r="AH209">
        <v>-94535</v>
      </c>
      <c r="AI209">
        <v>113228</v>
      </c>
      <c r="AJ209">
        <v>0</v>
      </c>
      <c r="AK209">
        <v>116478</v>
      </c>
      <c r="AL209">
        <v>0</v>
      </c>
      <c r="AM209">
        <v>0</v>
      </c>
      <c r="AN209">
        <v>0</v>
      </c>
      <c r="AO209">
        <v>229706</v>
      </c>
      <c r="AP209">
        <v>-21943</v>
      </c>
      <c r="AQ209">
        <v>207763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1582</v>
      </c>
      <c r="BL209">
        <v>504</v>
      </c>
      <c r="BM209">
        <v>0</v>
      </c>
      <c r="BN209">
        <v>504</v>
      </c>
      <c r="BO209">
        <v>423220</v>
      </c>
      <c r="BP209">
        <v>179909</v>
      </c>
      <c r="BQ209">
        <v>5121</v>
      </c>
      <c r="BR209">
        <v>0</v>
      </c>
      <c r="BS209">
        <v>0</v>
      </c>
      <c r="BT209">
        <v>185030</v>
      </c>
      <c r="BU209">
        <v>130320</v>
      </c>
      <c r="BV209">
        <v>6050552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55162</v>
      </c>
      <c r="CC209">
        <v>6236034</v>
      </c>
      <c r="CD209">
        <v>0</v>
      </c>
      <c r="CE209">
        <v>6844284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5955</v>
      </c>
      <c r="CL209">
        <v>0</v>
      </c>
      <c r="CM209">
        <v>5955</v>
      </c>
      <c r="CN209">
        <v>0</v>
      </c>
      <c r="CO209">
        <v>7825</v>
      </c>
      <c r="CP209">
        <v>0</v>
      </c>
      <c r="CQ209">
        <v>14362</v>
      </c>
      <c r="CR209">
        <v>28142</v>
      </c>
      <c r="CS209">
        <v>0</v>
      </c>
      <c r="CT209">
        <v>0</v>
      </c>
      <c r="CU209">
        <v>0</v>
      </c>
      <c r="CV209">
        <v>135942</v>
      </c>
      <c r="CW209">
        <v>0</v>
      </c>
      <c r="CX209">
        <v>135942</v>
      </c>
      <c r="CY209">
        <v>0</v>
      </c>
      <c r="CZ209">
        <v>11434</v>
      </c>
      <c r="DA209">
        <v>11434</v>
      </c>
      <c r="DB209">
        <v>7021888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1575102</v>
      </c>
      <c r="DO209">
        <v>1575102</v>
      </c>
      <c r="DP209">
        <v>0</v>
      </c>
      <c r="DQ209">
        <v>0</v>
      </c>
      <c r="DR209">
        <v>1904426</v>
      </c>
      <c r="DS209">
        <v>1849581</v>
      </c>
      <c r="DT209">
        <v>1244057</v>
      </c>
      <c r="DU209">
        <v>4998064</v>
      </c>
      <c r="DV209">
        <v>30</v>
      </c>
      <c r="DW209">
        <v>0</v>
      </c>
      <c r="DX209">
        <v>0</v>
      </c>
      <c r="DY209">
        <v>351042</v>
      </c>
      <c r="DZ209">
        <v>0</v>
      </c>
      <c r="EA209">
        <v>0</v>
      </c>
      <c r="EB209">
        <v>5349136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1</v>
      </c>
      <c r="EJ209">
        <v>0</v>
      </c>
      <c r="EK209">
        <v>0</v>
      </c>
      <c r="EL209">
        <v>0</v>
      </c>
      <c r="EM209">
        <v>0</v>
      </c>
      <c r="EN209">
        <v>200</v>
      </c>
      <c r="EO209">
        <v>0</v>
      </c>
      <c r="EP209">
        <v>0</v>
      </c>
      <c r="EQ209">
        <v>81028</v>
      </c>
      <c r="ER209">
        <v>0</v>
      </c>
      <c r="ES209">
        <v>12695</v>
      </c>
      <c r="ET209">
        <v>93924</v>
      </c>
      <c r="EU209">
        <v>3726</v>
      </c>
      <c r="EV209">
        <v>7021888</v>
      </c>
    </row>
    <row r="210" spans="1:152">
      <c r="A210">
        <v>70742</v>
      </c>
      <c r="B210">
        <v>201312</v>
      </c>
      <c r="C210">
        <v>358784</v>
      </c>
      <c r="D210">
        <v>0</v>
      </c>
      <c r="E210">
        <v>358784</v>
      </c>
      <c r="F210">
        <v>115970</v>
      </c>
      <c r="G210">
        <v>22899</v>
      </c>
      <c r="H210">
        <v>14413</v>
      </c>
      <c r="I210">
        <v>281830</v>
      </c>
      <c r="J210">
        <v>269710</v>
      </c>
      <c r="K210">
        <v>-465</v>
      </c>
      <c r="L210">
        <v>-17584</v>
      </c>
      <c r="M210">
        <v>686773</v>
      </c>
      <c r="N210">
        <v>-105222</v>
      </c>
      <c r="O210">
        <v>581551</v>
      </c>
      <c r="P210">
        <v>-756005</v>
      </c>
      <c r="Q210">
        <v>0</v>
      </c>
      <c r="R210">
        <v>0</v>
      </c>
      <c r="S210">
        <v>0</v>
      </c>
      <c r="T210">
        <v>-756005</v>
      </c>
      <c r="U210">
        <v>184738</v>
      </c>
      <c r="V210">
        <v>0</v>
      </c>
      <c r="W210">
        <v>184738</v>
      </c>
      <c r="X210">
        <v>884</v>
      </c>
      <c r="Y210">
        <v>-4541</v>
      </c>
      <c r="Z210">
        <v>0</v>
      </c>
      <c r="AA210">
        <v>-3657</v>
      </c>
      <c r="AB210">
        <v>-326240</v>
      </c>
      <c r="AC210">
        <v>0</v>
      </c>
      <c r="AD210">
        <v>-13928</v>
      </c>
      <c r="AE210">
        <v>0</v>
      </c>
      <c r="AF210">
        <v>0</v>
      </c>
      <c r="AG210">
        <v>-13928</v>
      </c>
      <c r="AH210">
        <v>3091</v>
      </c>
      <c r="AI210">
        <v>28334</v>
      </c>
      <c r="AJ210">
        <v>0</v>
      </c>
      <c r="AK210">
        <v>-3649</v>
      </c>
      <c r="AL210">
        <v>0</v>
      </c>
      <c r="AM210">
        <v>0</v>
      </c>
      <c r="AN210">
        <v>0</v>
      </c>
      <c r="AO210">
        <v>24685</v>
      </c>
      <c r="AP210">
        <v>558</v>
      </c>
      <c r="AQ210">
        <v>25243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15711</v>
      </c>
      <c r="BL210">
        <v>0</v>
      </c>
      <c r="BM210">
        <v>0</v>
      </c>
      <c r="BN210">
        <v>0</v>
      </c>
      <c r="BO210">
        <v>11904</v>
      </c>
      <c r="BP210">
        <v>2798876</v>
      </c>
      <c r="BQ210">
        <v>0</v>
      </c>
      <c r="BR210">
        <v>382726</v>
      </c>
      <c r="BS210">
        <v>0</v>
      </c>
      <c r="BT210">
        <v>3181602</v>
      </c>
      <c r="BU210">
        <v>398467</v>
      </c>
      <c r="BV210">
        <v>894789</v>
      </c>
      <c r="BW210">
        <v>103765</v>
      </c>
      <c r="BX210">
        <v>0</v>
      </c>
      <c r="BY210">
        <v>0</v>
      </c>
      <c r="BZ210">
        <v>2081</v>
      </c>
      <c r="CA210">
        <v>101627</v>
      </c>
      <c r="CB210">
        <v>0</v>
      </c>
      <c r="CC210">
        <v>1500729</v>
      </c>
      <c r="CD210">
        <v>0</v>
      </c>
      <c r="CE210">
        <v>4694235</v>
      </c>
      <c r="CF210">
        <v>10574654</v>
      </c>
      <c r="CG210">
        <v>0</v>
      </c>
      <c r="CH210">
        <v>0</v>
      </c>
      <c r="CI210">
        <v>0</v>
      </c>
      <c r="CJ210">
        <v>0</v>
      </c>
      <c r="CK210">
        <v>6070</v>
      </c>
      <c r="CL210">
        <v>0</v>
      </c>
      <c r="CM210">
        <v>6070</v>
      </c>
      <c r="CN210">
        <v>0</v>
      </c>
      <c r="CO210">
        <v>0</v>
      </c>
      <c r="CP210">
        <v>0</v>
      </c>
      <c r="CQ210">
        <v>1529</v>
      </c>
      <c r="CR210">
        <v>7599</v>
      </c>
      <c r="CS210">
        <v>0</v>
      </c>
      <c r="CT210">
        <v>0</v>
      </c>
      <c r="CU210">
        <v>0</v>
      </c>
      <c r="CV210">
        <v>22611</v>
      </c>
      <c r="CW210">
        <v>0</v>
      </c>
      <c r="CX210">
        <v>22611</v>
      </c>
      <c r="CY210">
        <v>9233</v>
      </c>
      <c r="CZ210">
        <v>46035</v>
      </c>
      <c r="DA210">
        <v>55268</v>
      </c>
      <c r="DB210">
        <v>15370078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866122</v>
      </c>
      <c r="DO210">
        <v>866122</v>
      </c>
      <c r="DP210">
        <v>0</v>
      </c>
      <c r="DQ210">
        <v>0</v>
      </c>
      <c r="DR210">
        <v>3435727</v>
      </c>
      <c r="DS210">
        <v>115993</v>
      </c>
      <c r="DT210">
        <v>45786</v>
      </c>
      <c r="DU210">
        <v>3597506</v>
      </c>
      <c r="DV210">
        <v>0</v>
      </c>
      <c r="DW210">
        <v>21312</v>
      </c>
      <c r="DX210">
        <v>0</v>
      </c>
      <c r="DY210">
        <v>0</v>
      </c>
      <c r="DZ210">
        <v>10574654</v>
      </c>
      <c r="EA210">
        <v>0</v>
      </c>
      <c r="EB210">
        <v>14193472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508</v>
      </c>
      <c r="EJ210">
        <v>0</v>
      </c>
      <c r="EK210">
        <v>0</v>
      </c>
      <c r="EL210">
        <v>0</v>
      </c>
      <c r="EM210">
        <v>0</v>
      </c>
      <c r="EN210">
        <v>117808</v>
      </c>
      <c r="EO210">
        <v>0</v>
      </c>
      <c r="EP210">
        <v>0</v>
      </c>
      <c r="EQ210">
        <v>103969</v>
      </c>
      <c r="ER210">
        <v>0</v>
      </c>
      <c r="ES210">
        <v>88199</v>
      </c>
      <c r="ET210">
        <v>310484</v>
      </c>
      <c r="EU210">
        <v>0</v>
      </c>
      <c r="EV210">
        <v>15370078</v>
      </c>
    </row>
    <row r="211" spans="1:152">
      <c r="A211">
        <v>70806</v>
      </c>
      <c r="B211">
        <v>201312</v>
      </c>
      <c r="C211">
        <v>348684</v>
      </c>
      <c r="D211">
        <v>0</v>
      </c>
      <c r="E211">
        <v>348684</v>
      </c>
      <c r="F211">
        <v>4280</v>
      </c>
      <c r="G211">
        <v>5062</v>
      </c>
      <c r="H211">
        <v>906</v>
      </c>
      <c r="I211">
        <v>37001</v>
      </c>
      <c r="J211">
        <v>838374</v>
      </c>
      <c r="K211">
        <v>-734</v>
      </c>
      <c r="L211">
        <v>-12213</v>
      </c>
      <c r="M211">
        <v>872676</v>
      </c>
      <c r="N211">
        <v>-137785</v>
      </c>
      <c r="O211">
        <v>734891</v>
      </c>
      <c r="P211">
        <v>-234402</v>
      </c>
      <c r="Q211">
        <v>0</v>
      </c>
      <c r="R211">
        <v>0</v>
      </c>
      <c r="S211">
        <v>0</v>
      </c>
      <c r="T211">
        <v>-234402</v>
      </c>
      <c r="U211">
        <v>-148952</v>
      </c>
      <c r="V211">
        <v>0</v>
      </c>
      <c r="W211">
        <v>-148952</v>
      </c>
      <c r="X211">
        <v>-242570</v>
      </c>
      <c r="Y211">
        <v>0</v>
      </c>
      <c r="Z211">
        <v>-47088</v>
      </c>
      <c r="AA211">
        <v>-289658</v>
      </c>
      <c r="AB211">
        <v>0</v>
      </c>
      <c r="AC211">
        <v>0</v>
      </c>
      <c r="AD211">
        <v>-9481</v>
      </c>
      <c r="AE211">
        <v>0</v>
      </c>
      <c r="AF211">
        <v>0</v>
      </c>
      <c r="AG211">
        <v>-9481</v>
      </c>
      <c r="AH211">
        <v>-162350</v>
      </c>
      <c r="AI211">
        <v>238732</v>
      </c>
      <c r="AJ211">
        <v>206</v>
      </c>
      <c r="AK211">
        <v>198505</v>
      </c>
      <c r="AL211">
        <v>0</v>
      </c>
      <c r="AM211">
        <v>0</v>
      </c>
      <c r="AN211">
        <v>0</v>
      </c>
      <c r="AO211">
        <v>437443</v>
      </c>
      <c r="AP211">
        <v>-36467</v>
      </c>
      <c r="AQ211">
        <v>400976</v>
      </c>
      <c r="AR211">
        <v>1899</v>
      </c>
      <c r="AS211">
        <v>0</v>
      </c>
      <c r="AT211">
        <v>0</v>
      </c>
      <c r="AU211">
        <v>0</v>
      </c>
      <c r="AV211">
        <v>1899</v>
      </c>
      <c r="AW211">
        <v>0</v>
      </c>
      <c r="AX211">
        <v>-1061</v>
      </c>
      <c r="AY211">
        <v>0</v>
      </c>
      <c r="AZ211">
        <v>0</v>
      </c>
      <c r="BA211">
        <v>0</v>
      </c>
      <c r="BB211">
        <v>-1061</v>
      </c>
      <c r="BC211">
        <v>-830</v>
      </c>
      <c r="BD211">
        <v>0</v>
      </c>
      <c r="BE211">
        <v>-114</v>
      </c>
      <c r="BF211">
        <v>0</v>
      </c>
      <c r="BG211">
        <v>0</v>
      </c>
      <c r="BH211">
        <v>-114</v>
      </c>
      <c r="BI211">
        <v>312</v>
      </c>
      <c r="BJ211">
        <v>206</v>
      </c>
      <c r="BK211">
        <v>2008</v>
      </c>
      <c r="BL211">
        <v>582</v>
      </c>
      <c r="BM211">
        <v>0</v>
      </c>
      <c r="BN211">
        <v>582</v>
      </c>
      <c r="BO211">
        <v>33138</v>
      </c>
      <c r="BP211">
        <v>0</v>
      </c>
      <c r="BQ211">
        <v>14943</v>
      </c>
      <c r="BR211">
        <v>60508</v>
      </c>
      <c r="BS211">
        <v>0</v>
      </c>
      <c r="BT211">
        <v>75451</v>
      </c>
      <c r="BU211">
        <v>198626</v>
      </c>
      <c r="BV211">
        <v>10169298</v>
      </c>
      <c r="BW211">
        <v>0</v>
      </c>
      <c r="BX211">
        <v>0</v>
      </c>
      <c r="BY211">
        <v>218</v>
      </c>
      <c r="BZ211">
        <v>0</v>
      </c>
      <c r="CA211">
        <v>0</v>
      </c>
      <c r="CB211">
        <v>88755</v>
      </c>
      <c r="CC211">
        <v>10456897</v>
      </c>
      <c r="CD211">
        <v>0</v>
      </c>
      <c r="CE211">
        <v>10565486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16190</v>
      </c>
      <c r="CL211">
        <v>0</v>
      </c>
      <c r="CM211">
        <v>16190</v>
      </c>
      <c r="CN211">
        <v>0</v>
      </c>
      <c r="CO211">
        <v>43860</v>
      </c>
      <c r="CP211">
        <v>0</v>
      </c>
      <c r="CQ211">
        <v>14806</v>
      </c>
      <c r="CR211">
        <v>74856</v>
      </c>
      <c r="CS211">
        <v>0</v>
      </c>
      <c r="CT211">
        <v>0</v>
      </c>
      <c r="CU211">
        <v>0</v>
      </c>
      <c r="CV211">
        <v>48134</v>
      </c>
      <c r="CW211">
        <v>0</v>
      </c>
      <c r="CX211">
        <v>48134</v>
      </c>
      <c r="CY211">
        <v>0</v>
      </c>
      <c r="CZ211">
        <v>12652</v>
      </c>
      <c r="DA211">
        <v>12652</v>
      </c>
      <c r="DB211">
        <v>10703718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2599909</v>
      </c>
      <c r="DO211">
        <v>2599909</v>
      </c>
      <c r="DP211">
        <v>0</v>
      </c>
      <c r="DQ211">
        <v>0</v>
      </c>
      <c r="DR211">
        <v>3226493</v>
      </c>
      <c r="DS211">
        <v>2156610</v>
      </c>
      <c r="DT211">
        <v>2023692</v>
      </c>
      <c r="DU211">
        <v>7406795</v>
      </c>
      <c r="DV211">
        <v>4564</v>
      </c>
      <c r="DW211">
        <v>0</v>
      </c>
      <c r="DX211">
        <v>0</v>
      </c>
      <c r="DY211">
        <v>552711</v>
      </c>
      <c r="DZ211">
        <v>0</v>
      </c>
      <c r="EA211">
        <v>0</v>
      </c>
      <c r="EB211">
        <v>7964070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0</v>
      </c>
      <c r="EP211">
        <v>0</v>
      </c>
      <c r="EQ211">
        <v>131676</v>
      </c>
      <c r="ER211">
        <v>0</v>
      </c>
      <c r="ES211">
        <v>2817</v>
      </c>
      <c r="ET211">
        <v>134493</v>
      </c>
      <c r="EU211">
        <v>5246</v>
      </c>
      <c r="EV211">
        <v>10703718</v>
      </c>
    </row>
    <row r="212" spans="1:152">
      <c r="A212">
        <v>70807</v>
      </c>
      <c r="B212">
        <v>201312</v>
      </c>
      <c r="C212">
        <v>2539538</v>
      </c>
      <c r="D212">
        <v>0</v>
      </c>
      <c r="E212">
        <v>2539538</v>
      </c>
      <c r="F212">
        <v>668707</v>
      </c>
      <c r="G212">
        <v>260526</v>
      </c>
      <c r="H212">
        <v>17043</v>
      </c>
      <c r="I212">
        <v>1111237</v>
      </c>
      <c r="J212">
        <v>404613</v>
      </c>
      <c r="K212">
        <v>-15958</v>
      </c>
      <c r="L212">
        <v>-43893</v>
      </c>
      <c r="M212">
        <v>2402275</v>
      </c>
      <c r="N212">
        <v>-328863</v>
      </c>
      <c r="O212">
        <v>2073412</v>
      </c>
      <c r="P212">
        <v>-1377957</v>
      </c>
      <c r="Q212">
        <v>0</v>
      </c>
      <c r="R212">
        <v>-1400</v>
      </c>
      <c r="S212">
        <v>0</v>
      </c>
      <c r="T212">
        <v>-1379357</v>
      </c>
      <c r="U212">
        <v>-3621798</v>
      </c>
      <c r="V212">
        <v>0</v>
      </c>
      <c r="W212">
        <v>-3621798</v>
      </c>
      <c r="X212">
        <v>0</v>
      </c>
      <c r="Y212">
        <v>257938</v>
      </c>
      <c r="Z212">
        <v>-527245</v>
      </c>
      <c r="AA212">
        <v>-269307</v>
      </c>
      <c r="AB212">
        <v>0</v>
      </c>
      <c r="AC212">
        <v>0</v>
      </c>
      <c r="AD212">
        <v>-53053</v>
      </c>
      <c r="AE212">
        <v>0</v>
      </c>
      <c r="AF212">
        <v>0</v>
      </c>
      <c r="AG212">
        <v>-53053</v>
      </c>
      <c r="AH212">
        <v>198</v>
      </c>
      <c r="AI212">
        <v>-710367</v>
      </c>
      <c r="AJ212">
        <v>0</v>
      </c>
      <c r="AK212">
        <v>-1334</v>
      </c>
      <c r="AL212">
        <v>0</v>
      </c>
      <c r="AM212">
        <v>0</v>
      </c>
      <c r="AN212">
        <v>0</v>
      </c>
      <c r="AO212">
        <v>-711701</v>
      </c>
      <c r="AP212">
        <v>1136</v>
      </c>
      <c r="AQ212">
        <v>-710565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12959</v>
      </c>
      <c r="BL212">
        <v>1742</v>
      </c>
      <c r="BM212">
        <v>0</v>
      </c>
      <c r="BN212">
        <v>1742</v>
      </c>
      <c r="BO212">
        <v>555013</v>
      </c>
      <c r="BP212">
        <v>5695191</v>
      </c>
      <c r="BQ212">
        <v>357581</v>
      </c>
      <c r="BR212">
        <v>2596895</v>
      </c>
      <c r="BS212">
        <v>0</v>
      </c>
      <c r="BT212">
        <v>8649667</v>
      </c>
      <c r="BU212">
        <v>3209485</v>
      </c>
      <c r="BV212">
        <v>10628863</v>
      </c>
      <c r="BW212">
        <v>33035117</v>
      </c>
      <c r="BX212">
        <v>0</v>
      </c>
      <c r="BY212">
        <v>0</v>
      </c>
      <c r="BZ212">
        <v>0</v>
      </c>
      <c r="CA212">
        <v>204397</v>
      </c>
      <c r="CB212">
        <v>2289123</v>
      </c>
      <c r="CC212">
        <v>49366985</v>
      </c>
      <c r="CD212">
        <v>0</v>
      </c>
      <c r="CE212">
        <v>58571665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85063</v>
      </c>
      <c r="CL212">
        <v>0</v>
      </c>
      <c r="CM212">
        <v>85063</v>
      </c>
      <c r="CN212">
        <v>0</v>
      </c>
      <c r="CO212">
        <v>195</v>
      </c>
      <c r="CP212">
        <v>0</v>
      </c>
      <c r="CQ212">
        <v>21930</v>
      </c>
      <c r="CR212">
        <v>107188</v>
      </c>
      <c r="CS212">
        <v>0</v>
      </c>
      <c r="CT212">
        <v>0</v>
      </c>
      <c r="CU212">
        <v>2104010</v>
      </c>
      <c r="CV212">
        <v>0</v>
      </c>
      <c r="CW212">
        <v>0</v>
      </c>
      <c r="CX212">
        <v>2104010</v>
      </c>
      <c r="CY212">
        <v>529093</v>
      </c>
      <c r="CZ212">
        <v>73554</v>
      </c>
      <c r="DA212">
        <v>602647</v>
      </c>
      <c r="DB212">
        <v>61400211</v>
      </c>
      <c r="DC212">
        <v>770000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198283</v>
      </c>
      <c r="DO212">
        <v>968283</v>
      </c>
      <c r="DP212">
        <v>0</v>
      </c>
      <c r="DQ212">
        <v>0</v>
      </c>
      <c r="DR212">
        <v>7028676</v>
      </c>
      <c r="DS212">
        <v>23817541</v>
      </c>
      <c r="DT212">
        <v>17601893</v>
      </c>
      <c r="DU212">
        <v>48448110</v>
      </c>
      <c r="DV212">
        <v>5400</v>
      </c>
      <c r="DW212">
        <v>909783</v>
      </c>
      <c r="DX212">
        <v>6202751</v>
      </c>
      <c r="DY212">
        <v>538071</v>
      </c>
      <c r="DZ212">
        <v>0</v>
      </c>
      <c r="EA212">
        <v>0</v>
      </c>
      <c r="EB212">
        <v>56104115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3636631</v>
      </c>
      <c r="EO212">
        <v>0</v>
      </c>
      <c r="EP212">
        <v>0</v>
      </c>
      <c r="EQ212">
        <v>631625</v>
      </c>
      <c r="ER212">
        <v>0</v>
      </c>
      <c r="ES212">
        <v>59557</v>
      </c>
      <c r="ET212">
        <v>4327813</v>
      </c>
      <c r="EU212">
        <v>0</v>
      </c>
      <c r="EV212">
        <v>61400211</v>
      </c>
    </row>
    <row r="213" spans="1:152">
      <c r="A213">
        <v>70814</v>
      </c>
      <c r="B213">
        <v>201312</v>
      </c>
      <c r="C213">
        <v>3464423</v>
      </c>
      <c r="D213">
        <v>0</v>
      </c>
      <c r="E213">
        <v>3464423</v>
      </c>
      <c r="F213">
        <v>13359</v>
      </c>
      <c r="G213">
        <v>4068</v>
      </c>
      <c r="H213">
        <v>145922</v>
      </c>
      <c r="I213">
        <v>192648</v>
      </c>
      <c r="J213">
        <v>6175608</v>
      </c>
      <c r="K213">
        <v>-1099</v>
      </c>
      <c r="L213">
        <v>-75039</v>
      </c>
      <c r="M213">
        <v>6455467</v>
      </c>
      <c r="N213">
        <v>-1001377</v>
      </c>
      <c r="O213">
        <v>5454090</v>
      </c>
      <c r="P213">
        <v>-2146391</v>
      </c>
      <c r="Q213">
        <v>0</v>
      </c>
      <c r="R213">
        <v>584</v>
      </c>
      <c r="S213">
        <v>0</v>
      </c>
      <c r="T213">
        <v>-2145807</v>
      </c>
      <c r="U213">
        <v>-1485599</v>
      </c>
      <c r="V213">
        <v>0</v>
      </c>
      <c r="W213">
        <v>-1485599</v>
      </c>
      <c r="X213">
        <v>-1768375</v>
      </c>
      <c r="Y213">
        <v>0</v>
      </c>
      <c r="Z213">
        <v>-375327</v>
      </c>
      <c r="AA213">
        <v>-2143702</v>
      </c>
      <c r="AB213">
        <v>0</v>
      </c>
      <c r="AC213">
        <v>0</v>
      </c>
      <c r="AD213">
        <v>-49036</v>
      </c>
      <c r="AE213">
        <v>0</v>
      </c>
      <c r="AF213">
        <v>0</v>
      </c>
      <c r="AG213">
        <v>-49036</v>
      </c>
      <c r="AH213">
        <v>-966399</v>
      </c>
      <c r="AI213">
        <v>2127970</v>
      </c>
      <c r="AJ213">
        <v>0</v>
      </c>
      <c r="AK213">
        <v>1199035</v>
      </c>
      <c r="AL213">
        <v>0</v>
      </c>
      <c r="AM213">
        <v>0</v>
      </c>
      <c r="AN213">
        <v>0</v>
      </c>
      <c r="AO213">
        <v>3327005</v>
      </c>
      <c r="AP213">
        <v>-232637</v>
      </c>
      <c r="AQ213">
        <v>3094368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24112</v>
      </c>
      <c r="BL213">
        <v>3553</v>
      </c>
      <c r="BM213">
        <v>0</v>
      </c>
      <c r="BN213">
        <v>3553</v>
      </c>
      <c r="BO213">
        <v>2273783</v>
      </c>
      <c r="BP213">
        <v>0</v>
      </c>
      <c r="BQ213">
        <v>852303</v>
      </c>
      <c r="BR213">
        <v>96896</v>
      </c>
      <c r="BS213">
        <v>0</v>
      </c>
      <c r="BT213">
        <v>949199</v>
      </c>
      <c r="BU213">
        <v>1518338</v>
      </c>
      <c r="BV213">
        <v>78614233</v>
      </c>
      <c r="BW213">
        <v>0</v>
      </c>
      <c r="BX213">
        <v>0</v>
      </c>
      <c r="BY213">
        <v>21</v>
      </c>
      <c r="BZ213">
        <v>0</v>
      </c>
      <c r="CA213">
        <v>0</v>
      </c>
      <c r="CB213">
        <v>600577</v>
      </c>
      <c r="CC213">
        <v>80733169</v>
      </c>
      <c r="CD213">
        <v>0</v>
      </c>
      <c r="CE213">
        <v>83956151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167525</v>
      </c>
      <c r="CL213">
        <v>0</v>
      </c>
      <c r="CM213">
        <v>167525</v>
      </c>
      <c r="CN213">
        <v>0</v>
      </c>
      <c r="CO213">
        <v>0</v>
      </c>
      <c r="CP213">
        <v>0</v>
      </c>
      <c r="CQ213">
        <v>171613</v>
      </c>
      <c r="CR213">
        <v>339138</v>
      </c>
      <c r="CS213">
        <v>0</v>
      </c>
      <c r="CT213">
        <v>0</v>
      </c>
      <c r="CU213">
        <v>0</v>
      </c>
      <c r="CV213">
        <v>630530</v>
      </c>
      <c r="CW213">
        <v>0</v>
      </c>
      <c r="CX213">
        <v>630530</v>
      </c>
      <c r="CY213">
        <v>1</v>
      </c>
      <c r="CZ213">
        <v>124550</v>
      </c>
      <c r="DA213">
        <v>124551</v>
      </c>
      <c r="DB213">
        <v>85078035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17287495</v>
      </c>
      <c r="DO213">
        <v>17287495</v>
      </c>
      <c r="DP213">
        <v>0</v>
      </c>
      <c r="DQ213">
        <v>0</v>
      </c>
      <c r="DR213">
        <v>21632313</v>
      </c>
      <c r="DS213">
        <v>24874073</v>
      </c>
      <c r="DT213">
        <v>16120459</v>
      </c>
      <c r="DU213">
        <v>62626845</v>
      </c>
      <c r="DV213">
        <v>4077</v>
      </c>
      <c r="DW213">
        <v>0</v>
      </c>
      <c r="DX213">
        <v>0</v>
      </c>
      <c r="DY213">
        <v>4080757</v>
      </c>
      <c r="DZ213">
        <v>0</v>
      </c>
      <c r="EA213">
        <v>0</v>
      </c>
      <c r="EB213">
        <v>66711679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442</v>
      </c>
      <c r="EJ213">
        <v>0</v>
      </c>
      <c r="EK213">
        <v>0</v>
      </c>
      <c r="EL213">
        <v>0</v>
      </c>
      <c r="EM213">
        <v>0</v>
      </c>
      <c r="EN213">
        <v>4278</v>
      </c>
      <c r="EO213">
        <v>0</v>
      </c>
      <c r="EP213">
        <v>0</v>
      </c>
      <c r="EQ213">
        <v>974381</v>
      </c>
      <c r="ER213">
        <v>0</v>
      </c>
      <c r="ES213">
        <v>84137</v>
      </c>
      <c r="ET213">
        <v>1063238</v>
      </c>
      <c r="EU213">
        <v>15623</v>
      </c>
      <c r="EV213">
        <v>85078035</v>
      </c>
    </row>
    <row r="214" spans="1:152">
      <c r="A214">
        <v>70857</v>
      </c>
      <c r="B214">
        <v>201312</v>
      </c>
      <c r="C214">
        <v>2592018</v>
      </c>
      <c r="D214">
        <v>0</v>
      </c>
      <c r="E214">
        <v>2592018</v>
      </c>
      <c r="F214">
        <v>21571</v>
      </c>
      <c r="G214">
        <v>92018</v>
      </c>
      <c r="H214">
        <v>76539</v>
      </c>
      <c r="I214">
        <v>3150532</v>
      </c>
      <c r="J214">
        <v>-90494</v>
      </c>
      <c r="K214">
        <v>-458</v>
      </c>
      <c r="L214">
        <v>-117335</v>
      </c>
      <c r="M214">
        <v>3132373</v>
      </c>
      <c r="N214">
        <v>-456163</v>
      </c>
      <c r="O214">
        <v>2676210</v>
      </c>
      <c r="P214">
        <v>-1861308</v>
      </c>
      <c r="Q214">
        <v>0</v>
      </c>
      <c r="R214">
        <v>-307</v>
      </c>
      <c r="S214">
        <v>0</v>
      </c>
      <c r="T214">
        <v>-1861615</v>
      </c>
      <c r="U214">
        <v>-400210</v>
      </c>
      <c r="V214">
        <v>0</v>
      </c>
      <c r="W214">
        <v>-400210</v>
      </c>
      <c r="X214">
        <v>0</v>
      </c>
      <c r="Y214">
        <v>-2367278</v>
      </c>
      <c r="Z214">
        <v>-75028</v>
      </c>
      <c r="AA214">
        <v>-2442306</v>
      </c>
      <c r="AB214">
        <v>0</v>
      </c>
      <c r="AC214">
        <v>0</v>
      </c>
      <c r="AD214">
        <v>-49305</v>
      </c>
      <c r="AE214">
        <v>0</v>
      </c>
      <c r="AF214">
        <v>0</v>
      </c>
      <c r="AG214">
        <v>-49305</v>
      </c>
      <c r="AH214">
        <v>-514792</v>
      </c>
      <c r="AI214">
        <v>0</v>
      </c>
      <c r="AJ214">
        <v>0</v>
      </c>
      <c r="AK214">
        <v>594770</v>
      </c>
      <c r="AL214">
        <v>0</v>
      </c>
      <c r="AM214">
        <v>0</v>
      </c>
      <c r="AN214">
        <v>0</v>
      </c>
      <c r="AO214">
        <v>594770</v>
      </c>
      <c r="AP214">
        <v>-79978</v>
      </c>
      <c r="AQ214">
        <v>514792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11</v>
      </c>
      <c r="BM214">
        <v>0</v>
      </c>
      <c r="BN214">
        <v>11</v>
      </c>
      <c r="BO214">
        <v>2444696</v>
      </c>
      <c r="BP214">
        <v>4388988</v>
      </c>
      <c r="BQ214">
        <v>239679</v>
      </c>
      <c r="BR214">
        <v>1547824</v>
      </c>
      <c r="BS214">
        <v>263252</v>
      </c>
      <c r="BT214">
        <v>6439743</v>
      </c>
      <c r="BU214">
        <v>7594608</v>
      </c>
      <c r="BV214">
        <v>18625069</v>
      </c>
      <c r="BW214">
        <v>30497523</v>
      </c>
      <c r="BX214">
        <v>0</v>
      </c>
      <c r="BY214">
        <v>2001</v>
      </c>
      <c r="BZ214">
        <v>3011881</v>
      </c>
      <c r="CA214">
        <v>295818</v>
      </c>
      <c r="CB214">
        <v>13692679</v>
      </c>
      <c r="CC214">
        <v>73719579</v>
      </c>
      <c r="CD214">
        <v>0</v>
      </c>
      <c r="CE214">
        <v>82604018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10673</v>
      </c>
      <c r="CL214">
        <v>0</v>
      </c>
      <c r="CM214">
        <v>10673</v>
      </c>
      <c r="CN214">
        <v>0</v>
      </c>
      <c r="CO214">
        <v>665531</v>
      </c>
      <c r="CP214">
        <v>55071</v>
      </c>
      <c r="CQ214">
        <v>20548</v>
      </c>
      <c r="CR214">
        <v>751823</v>
      </c>
      <c r="CS214">
        <v>0</v>
      </c>
      <c r="CT214">
        <v>0</v>
      </c>
      <c r="CU214">
        <v>0</v>
      </c>
      <c r="CV214">
        <v>44522</v>
      </c>
      <c r="CW214">
        <v>0</v>
      </c>
      <c r="CX214">
        <v>44522</v>
      </c>
      <c r="CY214">
        <v>620854</v>
      </c>
      <c r="CZ214">
        <v>372042</v>
      </c>
      <c r="DA214">
        <v>992896</v>
      </c>
      <c r="DB214">
        <v>84393270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14908968</v>
      </c>
      <c r="DO214">
        <v>14908968</v>
      </c>
      <c r="DP214">
        <v>0</v>
      </c>
      <c r="DQ214">
        <v>0</v>
      </c>
      <c r="DR214">
        <v>28288644</v>
      </c>
      <c r="DS214">
        <v>17413378</v>
      </c>
      <c r="DT214">
        <v>13865311</v>
      </c>
      <c r="DU214">
        <v>59567333</v>
      </c>
      <c r="DV214">
        <v>8320</v>
      </c>
      <c r="DW214">
        <v>3181386</v>
      </c>
      <c r="DX214">
        <v>0</v>
      </c>
      <c r="DY214">
        <v>378732</v>
      </c>
      <c r="DZ214">
        <v>0</v>
      </c>
      <c r="EA214">
        <v>0</v>
      </c>
      <c r="EB214">
        <v>63135771</v>
      </c>
      <c r="EC214">
        <v>46356</v>
      </c>
      <c r="ED214">
        <v>0</v>
      </c>
      <c r="EE214">
        <v>0</v>
      </c>
      <c r="EF214">
        <v>12689</v>
      </c>
      <c r="EG214">
        <v>59045</v>
      </c>
      <c r="EH214">
        <v>0</v>
      </c>
      <c r="EI214">
        <v>5580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410219</v>
      </c>
      <c r="ER214">
        <v>0</v>
      </c>
      <c r="ES214">
        <v>5864714</v>
      </c>
      <c r="ET214">
        <v>6280513</v>
      </c>
      <c r="EU214">
        <v>8973</v>
      </c>
      <c r="EV214">
        <v>84393270</v>
      </c>
    </row>
    <row r="215" spans="1:152">
      <c r="A215">
        <v>70911</v>
      </c>
      <c r="B215">
        <v>201312</v>
      </c>
      <c r="C215">
        <v>190057</v>
      </c>
      <c r="D215">
        <v>0</v>
      </c>
      <c r="E215">
        <v>190057</v>
      </c>
      <c r="F215">
        <v>2659</v>
      </c>
      <c r="G215">
        <v>0</v>
      </c>
      <c r="H215">
        <v>14515</v>
      </c>
      <c r="I215">
        <v>256295</v>
      </c>
      <c r="J215">
        <v>234874</v>
      </c>
      <c r="K215">
        <v>-6</v>
      </c>
      <c r="L215">
        <v>-11941</v>
      </c>
      <c r="M215">
        <v>496396</v>
      </c>
      <c r="N215">
        <v>-72212</v>
      </c>
      <c r="O215">
        <v>424184</v>
      </c>
      <c r="P215">
        <v>-234498</v>
      </c>
      <c r="Q215">
        <v>0</v>
      </c>
      <c r="R215">
        <v>0</v>
      </c>
      <c r="S215">
        <v>0</v>
      </c>
      <c r="T215">
        <v>-234498</v>
      </c>
      <c r="U215">
        <v>-215628</v>
      </c>
      <c r="V215">
        <v>0</v>
      </c>
      <c r="W215">
        <v>-215628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-8433</v>
      </c>
      <c r="AE215">
        <v>0</v>
      </c>
      <c r="AF215">
        <v>0</v>
      </c>
      <c r="AG215">
        <v>-8433</v>
      </c>
      <c r="AH215">
        <v>-50074</v>
      </c>
      <c r="AI215">
        <v>105608</v>
      </c>
      <c r="AJ215">
        <v>0</v>
      </c>
      <c r="AK215">
        <v>62474</v>
      </c>
      <c r="AL215">
        <v>0</v>
      </c>
      <c r="AM215">
        <v>0</v>
      </c>
      <c r="AN215">
        <v>0</v>
      </c>
      <c r="AO215">
        <v>168082</v>
      </c>
      <c r="AP215">
        <v>-12400</v>
      </c>
      <c r="AQ215">
        <v>155682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406391</v>
      </c>
      <c r="BP215">
        <v>114499</v>
      </c>
      <c r="BQ215">
        <v>0</v>
      </c>
      <c r="BR215">
        <v>0</v>
      </c>
      <c r="BS215">
        <v>0</v>
      </c>
      <c r="BT215">
        <v>114499</v>
      </c>
      <c r="BU215">
        <v>57531</v>
      </c>
      <c r="BV215">
        <v>8937211</v>
      </c>
      <c r="BW215">
        <v>0</v>
      </c>
      <c r="BX215">
        <v>0</v>
      </c>
      <c r="BY215">
        <v>12</v>
      </c>
      <c r="BZ215">
        <v>1320</v>
      </c>
      <c r="CA215">
        <v>22327</v>
      </c>
      <c r="CB215">
        <v>0</v>
      </c>
      <c r="CC215">
        <v>9018401</v>
      </c>
      <c r="CD215">
        <v>0</v>
      </c>
      <c r="CE215">
        <v>9539291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12614</v>
      </c>
      <c r="CL215">
        <v>0</v>
      </c>
      <c r="CM215">
        <v>12614</v>
      </c>
      <c r="CN215">
        <v>0</v>
      </c>
      <c r="CO215">
        <v>88</v>
      </c>
      <c r="CP215">
        <v>0</v>
      </c>
      <c r="CQ215">
        <v>21174</v>
      </c>
      <c r="CR215">
        <v>33876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22699</v>
      </c>
      <c r="DA215">
        <v>22699</v>
      </c>
      <c r="DB215">
        <v>9595866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1192495</v>
      </c>
      <c r="DO215">
        <v>1192495</v>
      </c>
      <c r="DP215">
        <v>0</v>
      </c>
      <c r="DQ215">
        <v>0</v>
      </c>
      <c r="DR215">
        <v>5558153</v>
      </c>
      <c r="DS215">
        <v>1045974</v>
      </c>
      <c r="DT215">
        <v>1702364</v>
      </c>
      <c r="DU215">
        <v>8306491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8306491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73046</v>
      </c>
      <c r="ER215">
        <v>0</v>
      </c>
      <c r="ES215">
        <v>23834</v>
      </c>
      <c r="ET215">
        <v>96880</v>
      </c>
      <c r="EU215">
        <v>0</v>
      </c>
      <c r="EV215">
        <v>9595866</v>
      </c>
    </row>
    <row r="216" spans="1:152">
      <c r="A216">
        <v>70912</v>
      </c>
      <c r="B216">
        <v>201312</v>
      </c>
      <c r="C216">
        <v>0</v>
      </c>
      <c r="D216">
        <v>-1</v>
      </c>
      <c r="E216">
        <v>-1</v>
      </c>
      <c r="F216">
        <v>11959</v>
      </c>
      <c r="G216">
        <v>436666</v>
      </c>
      <c r="H216">
        <v>43327</v>
      </c>
      <c r="I216">
        <v>654220</v>
      </c>
      <c r="J216">
        <v>-953620</v>
      </c>
      <c r="K216">
        <v>-673</v>
      </c>
      <c r="L216">
        <v>-24287</v>
      </c>
      <c r="M216">
        <v>167592</v>
      </c>
      <c r="N216">
        <v>-5346</v>
      </c>
      <c r="O216">
        <v>162246</v>
      </c>
      <c r="P216">
        <v>-882622</v>
      </c>
      <c r="Q216">
        <v>0</v>
      </c>
      <c r="R216">
        <v>-1778</v>
      </c>
      <c r="S216">
        <v>0</v>
      </c>
      <c r="T216">
        <v>-884400</v>
      </c>
      <c r="U216">
        <v>1198421</v>
      </c>
      <c r="V216">
        <v>0</v>
      </c>
      <c r="W216">
        <v>1198421</v>
      </c>
      <c r="X216">
        <v>0</v>
      </c>
      <c r="Y216">
        <v>-420477</v>
      </c>
      <c r="Z216">
        <v>-3663</v>
      </c>
      <c r="AA216">
        <v>-424140</v>
      </c>
      <c r="AB216">
        <v>0</v>
      </c>
      <c r="AC216">
        <v>0</v>
      </c>
      <c r="AD216">
        <v>-26355</v>
      </c>
      <c r="AE216">
        <v>0</v>
      </c>
      <c r="AF216">
        <v>0</v>
      </c>
      <c r="AG216">
        <v>-26355</v>
      </c>
      <c r="AH216">
        <v>-25772</v>
      </c>
      <c r="AI216">
        <v>-1</v>
      </c>
      <c r="AJ216">
        <v>0</v>
      </c>
      <c r="AK216">
        <v>25772</v>
      </c>
      <c r="AL216">
        <v>0</v>
      </c>
      <c r="AM216">
        <v>0</v>
      </c>
      <c r="AN216">
        <v>0</v>
      </c>
      <c r="AO216">
        <v>25771</v>
      </c>
      <c r="AP216">
        <v>-21108</v>
      </c>
      <c r="AQ216">
        <v>4663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729</v>
      </c>
      <c r="BM216">
        <v>0</v>
      </c>
      <c r="BN216">
        <v>729</v>
      </c>
      <c r="BO216">
        <v>1581534</v>
      </c>
      <c r="BP216">
        <v>288495</v>
      </c>
      <c r="BQ216">
        <v>0</v>
      </c>
      <c r="BR216">
        <v>6693367</v>
      </c>
      <c r="BS216">
        <v>0</v>
      </c>
      <c r="BT216">
        <v>6981862</v>
      </c>
      <c r="BU216">
        <v>2280503</v>
      </c>
      <c r="BV216">
        <v>119869</v>
      </c>
      <c r="BW216">
        <v>12148307</v>
      </c>
      <c r="BX216">
        <v>0</v>
      </c>
      <c r="BY216">
        <v>970</v>
      </c>
      <c r="BZ216">
        <v>2521</v>
      </c>
      <c r="CA216">
        <v>0</v>
      </c>
      <c r="CB216">
        <v>3407369</v>
      </c>
      <c r="CC216">
        <v>17959539</v>
      </c>
      <c r="CD216">
        <v>0</v>
      </c>
      <c r="CE216">
        <v>26522935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66777</v>
      </c>
      <c r="CP216">
        <v>0</v>
      </c>
      <c r="CQ216">
        <v>10789</v>
      </c>
      <c r="CR216">
        <v>77566</v>
      </c>
      <c r="CS216">
        <v>0</v>
      </c>
      <c r="CT216">
        <v>0</v>
      </c>
      <c r="CU216">
        <v>0</v>
      </c>
      <c r="CV216">
        <v>162787</v>
      </c>
      <c r="CW216">
        <v>0</v>
      </c>
      <c r="CX216">
        <v>162787</v>
      </c>
      <c r="CY216">
        <v>168440</v>
      </c>
      <c r="CZ216">
        <v>65727</v>
      </c>
      <c r="DA216">
        <v>234167</v>
      </c>
      <c r="DB216">
        <v>26998184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3602492</v>
      </c>
      <c r="DO216">
        <v>3602492</v>
      </c>
      <c r="DP216">
        <v>0</v>
      </c>
      <c r="DQ216">
        <v>0</v>
      </c>
      <c r="DR216">
        <v>18204854</v>
      </c>
      <c r="DS216">
        <v>0</v>
      </c>
      <c r="DT216">
        <v>14</v>
      </c>
      <c r="DU216">
        <v>18204868</v>
      </c>
      <c r="DV216">
        <v>4935</v>
      </c>
      <c r="DW216">
        <v>1046945</v>
      </c>
      <c r="DX216">
        <v>0</v>
      </c>
      <c r="DY216">
        <v>570118</v>
      </c>
      <c r="DZ216">
        <v>0</v>
      </c>
      <c r="EA216">
        <v>0</v>
      </c>
      <c r="EB216">
        <v>19826866</v>
      </c>
      <c r="EC216">
        <v>0</v>
      </c>
      <c r="ED216">
        <v>0</v>
      </c>
      <c r="EE216">
        <v>0</v>
      </c>
      <c r="EF216">
        <v>1100</v>
      </c>
      <c r="EG216">
        <v>1100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7492</v>
      </c>
      <c r="ER216">
        <v>0</v>
      </c>
      <c r="ES216">
        <v>3560234</v>
      </c>
      <c r="ET216">
        <v>3567726</v>
      </c>
      <c r="EU216">
        <v>0</v>
      </c>
      <c r="EV216">
        <v>26998184</v>
      </c>
    </row>
    <row r="217" spans="1:152">
      <c r="A217">
        <v>70933</v>
      </c>
      <c r="B217">
        <v>201312</v>
      </c>
      <c r="C217">
        <v>445127</v>
      </c>
      <c r="D217">
        <v>-292</v>
      </c>
      <c r="E217">
        <v>444835</v>
      </c>
      <c r="F217">
        <v>9551</v>
      </c>
      <c r="G217">
        <v>0</v>
      </c>
      <c r="H217">
        <v>17089</v>
      </c>
      <c r="I217">
        <v>567193</v>
      </c>
      <c r="J217">
        <v>21844</v>
      </c>
      <c r="K217">
        <v>-84</v>
      </c>
      <c r="L217">
        <v>-21065</v>
      </c>
      <c r="M217">
        <v>594528</v>
      </c>
      <c r="N217">
        <v>-87047</v>
      </c>
      <c r="O217">
        <v>507481</v>
      </c>
      <c r="P217">
        <v>-487833</v>
      </c>
      <c r="Q217">
        <v>0</v>
      </c>
      <c r="R217">
        <v>-20</v>
      </c>
      <c r="S217">
        <v>0</v>
      </c>
      <c r="T217">
        <v>-487853</v>
      </c>
      <c r="U217">
        <v>122008</v>
      </c>
      <c r="V217">
        <v>0</v>
      </c>
      <c r="W217">
        <v>122008</v>
      </c>
      <c r="X217">
        <v>0</v>
      </c>
      <c r="Y217">
        <v>-337871</v>
      </c>
      <c r="Z217">
        <v>-15402</v>
      </c>
      <c r="AA217">
        <v>-353273</v>
      </c>
      <c r="AB217">
        <v>0</v>
      </c>
      <c r="AC217">
        <v>0</v>
      </c>
      <c r="AD217">
        <v>-12650</v>
      </c>
      <c r="AE217">
        <v>0</v>
      </c>
      <c r="AF217">
        <v>0</v>
      </c>
      <c r="AG217">
        <v>-12650</v>
      </c>
      <c r="AH217">
        <v>-105919</v>
      </c>
      <c r="AI217">
        <v>114629</v>
      </c>
      <c r="AJ217">
        <v>0</v>
      </c>
      <c r="AK217">
        <v>122837</v>
      </c>
      <c r="AL217">
        <v>0</v>
      </c>
      <c r="AM217">
        <v>0</v>
      </c>
      <c r="AN217">
        <v>0</v>
      </c>
      <c r="AO217">
        <v>237466</v>
      </c>
      <c r="AP217">
        <v>-16918</v>
      </c>
      <c r="AQ217">
        <v>220548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410153</v>
      </c>
      <c r="BP217">
        <v>709916</v>
      </c>
      <c r="BQ217">
        <v>33426</v>
      </c>
      <c r="BR217">
        <v>0</v>
      </c>
      <c r="BS217">
        <v>0</v>
      </c>
      <c r="BT217">
        <v>743342</v>
      </c>
      <c r="BU217">
        <v>1717024</v>
      </c>
      <c r="BV217">
        <v>3176575</v>
      </c>
      <c r="BW217">
        <v>4956299</v>
      </c>
      <c r="BX217">
        <v>0</v>
      </c>
      <c r="BY217">
        <v>139</v>
      </c>
      <c r="BZ217">
        <v>586229</v>
      </c>
      <c r="CA217">
        <v>50451</v>
      </c>
      <c r="CB217">
        <v>2378251</v>
      </c>
      <c r="CC217">
        <v>12864968</v>
      </c>
      <c r="CD217">
        <v>0</v>
      </c>
      <c r="CE217">
        <v>14018463</v>
      </c>
      <c r="CF217">
        <v>0</v>
      </c>
      <c r="CG217">
        <v>59</v>
      </c>
      <c r="CH217">
        <v>0</v>
      </c>
      <c r="CI217">
        <v>0</v>
      </c>
      <c r="CJ217">
        <v>59</v>
      </c>
      <c r="CK217">
        <v>551</v>
      </c>
      <c r="CL217">
        <v>0</v>
      </c>
      <c r="CM217">
        <v>551</v>
      </c>
      <c r="CN217">
        <v>0</v>
      </c>
      <c r="CO217">
        <v>105168</v>
      </c>
      <c r="CP217">
        <v>0</v>
      </c>
      <c r="CQ217">
        <v>7260</v>
      </c>
      <c r="CR217">
        <v>113038</v>
      </c>
      <c r="CS217">
        <v>0</v>
      </c>
      <c r="CT217">
        <v>0</v>
      </c>
      <c r="CU217">
        <v>0</v>
      </c>
      <c r="CV217">
        <v>2299</v>
      </c>
      <c r="CW217">
        <v>0</v>
      </c>
      <c r="CX217">
        <v>2299</v>
      </c>
      <c r="CY217">
        <v>96092</v>
      </c>
      <c r="CZ217">
        <v>102112</v>
      </c>
      <c r="DA217">
        <v>198204</v>
      </c>
      <c r="DB217">
        <v>14332004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2917503</v>
      </c>
      <c r="DO217">
        <v>2917503</v>
      </c>
      <c r="DP217">
        <v>0</v>
      </c>
      <c r="DQ217">
        <v>0</v>
      </c>
      <c r="DR217">
        <v>5612110</v>
      </c>
      <c r="DS217">
        <v>2318930</v>
      </c>
      <c r="DT217">
        <v>1988559</v>
      </c>
      <c r="DU217">
        <v>9919599</v>
      </c>
      <c r="DV217">
        <v>1023</v>
      </c>
      <c r="DW217">
        <v>337871</v>
      </c>
      <c r="DX217">
        <v>0</v>
      </c>
      <c r="DY217">
        <v>82869</v>
      </c>
      <c r="DZ217">
        <v>0</v>
      </c>
      <c r="EA217">
        <v>0</v>
      </c>
      <c r="EB217">
        <v>10341362</v>
      </c>
      <c r="EC217">
        <v>7882</v>
      </c>
      <c r="ED217">
        <v>0</v>
      </c>
      <c r="EE217">
        <v>0</v>
      </c>
      <c r="EF217">
        <v>4303</v>
      </c>
      <c r="EG217">
        <v>12185</v>
      </c>
      <c r="EH217">
        <v>0</v>
      </c>
      <c r="EI217">
        <v>288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79512</v>
      </c>
      <c r="ER217">
        <v>0</v>
      </c>
      <c r="ES217">
        <v>978490</v>
      </c>
      <c r="ET217">
        <v>1058290</v>
      </c>
      <c r="EU217">
        <v>2664</v>
      </c>
      <c r="EV217">
        <v>14332004</v>
      </c>
    </row>
    <row r="218" spans="1:152">
      <c r="A218">
        <v>70934</v>
      </c>
      <c r="B218">
        <v>201312</v>
      </c>
      <c r="C218">
        <v>487298</v>
      </c>
      <c r="D218">
        <v>-354</v>
      </c>
      <c r="E218">
        <v>486944</v>
      </c>
      <c r="F218">
        <v>9151</v>
      </c>
      <c r="G218">
        <v>0</v>
      </c>
      <c r="H218">
        <v>17372</v>
      </c>
      <c r="I218">
        <v>567306</v>
      </c>
      <c r="J218">
        <v>1337</v>
      </c>
      <c r="K218">
        <v>-88</v>
      </c>
      <c r="L218">
        <v>-20862</v>
      </c>
      <c r="M218">
        <v>574216</v>
      </c>
      <c r="N218">
        <v>-83791</v>
      </c>
      <c r="O218">
        <v>490425</v>
      </c>
      <c r="P218">
        <v>-440084</v>
      </c>
      <c r="Q218">
        <v>0</v>
      </c>
      <c r="R218">
        <v>-37</v>
      </c>
      <c r="S218">
        <v>0</v>
      </c>
      <c r="T218">
        <v>-440121</v>
      </c>
      <c r="U218">
        <v>58446</v>
      </c>
      <c r="V218">
        <v>0</v>
      </c>
      <c r="W218">
        <v>58446</v>
      </c>
      <c r="X218">
        <v>0</v>
      </c>
      <c r="Y218">
        <v>-127303</v>
      </c>
      <c r="Z218">
        <v>-15048</v>
      </c>
      <c r="AA218">
        <v>-142351</v>
      </c>
      <c r="AB218">
        <v>0</v>
      </c>
      <c r="AC218">
        <v>0</v>
      </c>
      <c r="AD218">
        <v>-10749</v>
      </c>
      <c r="AE218">
        <v>0</v>
      </c>
      <c r="AF218">
        <v>0</v>
      </c>
      <c r="AG218">
        <v>-10749</v>
      </c>
      <c r="AH218">
        <v>-92668</v>
      </c>
      <c r="AI218">
        <v>349926</v>
      </c>
      <c r="AJ218">
        <v>0</v>
      </c>
      <c r="AK218">
        <v>107125</v>
      </c>
      <c r="AL218">
        <v>0</v>
      </c>
      <c r="AM218">
        <v>0</v>
      </c>
      <c r="AN218">
        <v>0</v>
      </c>
      <c r="AO218">
        <v>457051</v>
      </c>
      <c r="AP218">
        <v>-14457</v>
      </c>
      <c r="AQ218">
        <v>442594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417249</v>
      </c>
      <c r="BP218">
        <v>719631</v>
      </c>
      <c r="BQ218">
        <v>36150</v>
      </c>
      <c r="BR218">
        <v>0</v>
      </c>
      <c r="BS218">
        <v>0</v>
      </c>
      <c r="BT218">
        <v>755781</v>
      </c>
      <c r="BU218">
        <v>1635216</v>
      </c>
      <c r="BV218">
        <v>3173215</v>
      </c>
      <c r="BW218">
        <v>5216572</v>
      </c>
      <c r="BX218">
        <v>0</v>
      </c>
      <c r="BY218">
        <v>116</v>
      </c>
      <c r="BZ218">
        <v>568294</v>
      </c>
      <c r="CA218">
        <v>51907</v>
      </c>
      <c r="CB218">
        <v>2382025</v>
      </c>
      <c r="CC218">
        <v>13027345</v>
      </c>
      <c r="CD218">
        <v>0</v>
      </c>
      <c r="CE218">
        <v>14200375</v>
      </c>
      <c r="CF218">
        <v>0</v>
      </c>
      <c r="CG218">
        <v>75</v>
      </c>
      <c r="CH218">
        <v>0</v>
      </c>
      <c r="CI218">
        <v>0</v>
      </c>
      <c r="CJ218">
        <v>75</v>
      </c>
      <c r="CK218">
        <v>996</v>
      </c>
      <c r="CL218">
        <v>0</v>
      </c>
      <c r="CM218">
        <v>996</v>
      </c>
      <c r="CN218">
        <v>0</v>
      </c>
      <c r="CO218">
        <v>100665</v>
      </c>
      <c r="CP218">
        <v>0</v>
      </c>
      <c r="CQ218">
        <v>9526</v>
      </c>
      <c r="CR218">
        <v>111262</v>
      </c>
      <c r="CS218">
        <v>0</v>
      </c>
      <c r="CT218">
        <v>0</v>
      </c>
      <c r="CU218">
        <v>0</v>
      </c>
      <c r="CV218">
        <v>4154</v>
      </c>
      <c r="CW218">
        <v>0</v>
      </c>
      <c r="CX218">
        <v>4154</v>
      </c>
      <c r="CY218">
        <v>108690</v>
      </c>
      <c r="CZ218">
        <v>120531</v>
      </c>
      <c r="DA218">
        <v>229221</v>
      </c>
      <c r="DB218">
        <v>14545012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2913477</v>
      </c>
      <c r="DO218">
        <v>2913477</v>
      </c>
      <c r="DP218">
        <v>0</v>
      </c>
      <c r="DQ218">
        <v>0</v>
      </c>
      <c r="DR218">
        <v>5054193</v>
      </c>
      <c r="DS218">
        <v>3095875</v>
      </c>
      <c r="DT218">
        <v>2141338</v>
      </c>
      <c r="DU218">
        <v>10291406</v>
      </c>
      <c r="DV218">
        <v>1154</v>
      </c>
      <c r="DW218">
        <v>127303</v>
      </c>
      <c r="DX218">
        <v>0</v>
      </c>
      <c r="DY218">
        <v>76573</v>
      </c>
      <c r="DZ218">
        <v>0</v>
      </c>
      <c r="EA218">
        <v>0</v>
      </c>
      <c r="EB218">
        <v>10496436</v>
      </c>
      <c r="EC218">
        <v>7859</v>
      </c>
      <c r="ED218">
        <v>0</v>
      </c>
      <c r="EE218">
        <v>0</v>
      </c>
      <c r="EF218">
        <v>4335</v>
      </c>
      <c r="EG218">
        <v>12194</v>
      </c>
      <c r="EH218">
        <v>0</v>
      </c>
      <c r="EI218">
        <v>520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75894</v>
      </c>
      <c r="ER218">
        <v>0</v>
      </c>
      <c r="ES218">
        <v>1044846</v>
      </c>
      <c r="ET218">
        <v>1121260</v>
      </c>
      <c r="EU218">
        <v>1645</v>
      </c>
      <c r="EV218">
        <v>14545012</v>
      </c>
    </row>
    <row r="219" spans="1:152">
      <c r="A219">
        <v>71044</v>
      </c>
      <c r="B219">
        <v>201312</v>
      </c>
      <c r="C219">
        <v>2027375</v>
      </c>
      <c r="D219">
        <v>0</v>
      </c>
      <c r="E219">
        <v>2027375</v>
      </c>
      <c r="F219">
        <v>34473</v>
      </c>
      <c r="G219">
        <v>3521</v>
      </c>
      <c r="H219">
        <v>17562</v>
      </c>
      <c r="I219">
        <v>1356409</v>
      </c>
      <c r="J219">
        <v>-43662</v>
      </c>
      <c r="K219">
        <v>-320</v>
      </c>
      <c r="L219">
        <v>-48264</v>
      </c>
      <c r="M219">
        <v>1319719</v>
      </c>
      <c r="N219">
        <v>-198122</v>
      </c>
      <c r="O219">
        <v>1121597</v>
      </c>
      <c r="P219">
        <v>-811693</v>
      </c>
      <c r="Q219">
        <v>0</v>
      </c>
      <c r="R219">
        <v>-555</v>
      </c>
      <c r="S219">
        <v>0</v>
      </c>
      <c r="T219">
        <v>-812248</v>
      </c>
      <c r="U219">
        <v>-798046</v>
      </c>
      <c r="V219">
        <v>0</v>
      </c>
      <c r="W219">
        <v>-798046</v>
      </c>
      <c r="X219">
        <v>0</v>
      </c>
      <c r="Y219">
        <v>-1289208</v>
      </c>
      <c r="Z219">
        <v>-60361</v>
      </c>
      <c r="AA219">
        <v>-1349569</v>
      </c>
      <c r="AB219">
        <v>0</v>
      </c>
      <c r="AC219">
        <v>0</v>
      </c>
      <c r="AD219">
        <v>-41169</v>
      </c>
      <c r="AE219">
        <v>0</v>
      </c>
      <c r="AF219">
        <v>0</v>
      </c>
      <c r="AG219">
        <v>-41169</v>
      </c>
      <c r="AH219">
        <v>-147940</v>
      </c>
      <c r="AI219">
        <v>0</v>
      </c>
      <c r="AJ219">
        <v>0</v>
      </c>
      <c r="AK219">
        <v>162498</v>
      </c>
      <c r="AL219">
        <v>0</v>
      </c>
      <c r="AM219">
        <v>0</v>
      </c>
      <c r="AN219">
        <v>0</v>
      </c>
      <c r="AO219">
        <v>162498</v>
      </c>
      <c r="AP219">
        <v>-14558</v>
      </c>
      <c r="AQ219">
        <v>147940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392255</v>
      </c>
      <c r="BP219">
        <v>1173840</v>
      </c>
      <c r="BQ219">
        <v>125287</v>
      </c>
      <c r="BR219">
        <v>173587</v>
      </c>
      <c r="BS219">
        <v>13585</v>
      </c>
      <c r="BT219">
        <v>1486299</v>
      </c>
      <c r="BU219">
        <v>3264761</v>
      </c>
      <c r="BV219">
        <v>8075366</v>
      </c>
      <c r="BW219">
        <v>14442247</v>
      </c>
      <c r="BX219">
        <v>0</v>
      </c>
      <c r="BY219">
        <v>78</v>
      </c>
      <c r="BZ219">
        <v>1188712</v>
      </c>
      <c r="CA219">
        <v>36271</v>
      </c>
      <c r="CB219">
        <v>6279550</v>
      </c>
      <c r="CC219">
        <v>33286985</v>
      </c>
      <c r="CD219">
        <v>0</v>
      </c>
      <c r="CE219">
        <v>35165539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15686</v>
      </c>
      <c r="CL219">
        <v>0</v>
      </c>
      <c r="CM219">
        <v>15686</v>
      </c>
      <c r="CN219">
        <v>0</v>
      </c>
      <c r="CO219">
        <v>419233</v>
      </c>
      <c r="CP219">
        <v>86863</v>
      </c>
      <c r="CQ219">
        <v>4994</v>
      </c>
      <c r="CR219">
        <v>526776</v>
      </c>
      <c r="CS219">
        <v>0</v>
      </c>
      <c r="CT219">
        <v>0</v>
      </c>
      <c r="CU219">
        <v>0</v>
      </c>
      <c r="CV219">
        <v>65418</v>
      </c>
      <c r="CW219">
        <v>0</v>
      </c>
      <c r="CX219">
        <v>65418</v>
      </c>
      <c r="CY219">
        <v>291974</v>
      </c>
      <c r="CZ219">
        <v>300598</v>
      </c>
      <c r="DA219">
        <v>592572</v>
      </c>
      <c r="DB219">
        <v>36350305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3148637</v>
      </c>
      <c r="DO219">
        <v>3148637</v>
      </c>
      <c r="DP219">
        <v>0</v>
      </c>
      <c r="DQ219">
        <v>0</v>
      </c>
      <c r="DR219">
        <v>7696968</v>
      </c>
      <c r="DS219">
        <v>12448427</v>
      </c>
      <c r="DT219">
        <v>5739196</v>
      </c>
      <c r="DU219">
        <v>25884591</v>
      </c>
      <c r="DV219">
        <v>7981</v>
      </c>
      <c r="DW219">
        <v>4059794</v>
      </c>
      <c r="DX219">
        <v>0</v>
      </c>
      <c r="DY219">
        <v>299267</v>
      </c>
      <c r="DZ219">
        <v>0</v>
      </c>
      <c r="EA219">
        <v>0</v>
      </c>
      <c r="EB219">
        <v>30251633</v>
      </c>
      <c r="EC219">
        <v>18764</v>
      </c>
      <c r="ED219">
        <v>0</v>
      </c>
      <c r="EE219">
        <v>0</v>
      </c>
      <c r="EF219">
        <v>1102</v>
      </c>
      <c r="EG219">
        <v>19866</v>
      </c>
      <c r="EH219">
        <v>0</v>
      </c>
      <c r="EI219">
        <v>8200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179957</v>
      </c>
      <c r="ER219">
        <v>0</v>
      </c>
      <c r="ES219">
        <v>2739960</v>
      </c>
      <c r="ET219">
        <v>2928117</v>
      </c>
      <c r="EU219">
        <v>2052</v>
      </c>
      <c r="EV219">
        <v>36350305</v>
      </c>
    </row>
    <row r="220" spans="1:152">
      <c r="A220">
        <v>71046</v>
      </c>
      <c r="B220">
        <v>201312</v>
      </c>
      <c r="C220">
        <v>2517881</v>
      </c>
      <c r="D220">
        <v>0</v>
      </c>
      <c r="E220">
        <v>2517881</v>
      </c>
      <c r="F220">
        <v>61526</v>
      </c>
      <c r="G220">
        <v>-75231</v>
      </c>
      <c r="H220">
        <v>5765</v>
      </c>
      <c r="I220">
        <v>1124359</v>
      </c>
      <c r="J220">
        <v>1350888</v>
      </c>
      <c r="K220">
        <v>-777</v>
      </c>
      <c r="L220">
        <v>833</v>
      </c>
      <c r="M220">
        <v>2467363</v>
      </c>
      <c r="N220">
        <v>-371963</v>
      </c>
      <c r="O220">
        <v>2095400</v>
      </c>
      <c r="P220">
        <v>-1061783</v>
      </c>
      <c r="Q220">
        <v>0</v>
      </c>
      <c r="R220">
        <v>1930</v>
      </c>
      <c r="S220">
        <v>0</v>
      </c>
      <c r="T220">
        <v>-1059853</v>
      </c>
      <c r="U220">
        <v>390825</v>
      </c>
      <c r="V220">
        <v>0</v>
      </c>
      <c r="W220">
        <v>390825</v>
      </c>
      <c r="X220">
        <v>0</v>
      </c>
      <c r="Y220">
        <v>-313195</v>
      </c>
      <c r="Z220">
        <v>0</v>
      </c>
      <c r="AA220">
        <v>-313195</v>
      </c>
      <c r="AB220">
        <v>-3496246</v>
      </c>
      <c r="AC220">
        <v>0</v>
      </c>
      <c r="AD220">
        <v>-83440</v>
      </c>
      <c r="AE220">
        <v>1115</v>
      </c>
      <c r="AF220">
        <v>0</v>
      </c>
      <c r="AG220">
        <v>-82325</v>
      </c>
      <c r="AH220">
        <v>-121922</v>
      </c>
      <c r="AI220">
        <v>-69435</v>
      </c>
      <c r="AJ220">
        <v>0</v>
      </c>
      <c r="AK220">
        <v>144357</v>
      </c>
      <c r="AL220">
        <v>0</v>
      </c>
      <c r="AM220">
        <v>0</v>
      </c>
      <c r="AN220">
        <v>0</v>
      </c>
      <c r="AO220">
        <v>74922</v>
      </c>
      <c r="AP220">
        <v>-22436</v>
      </c>
      <c r="AQ220">
        <v>52486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1583</v>
      </c>
      <c r="BM220">
        <v>0</v>
      </c>
      <c r="BN220">
        <v>1583</v>
      </c>
      <c r="BO220">
        <v>105994</v>
      </c>
      <c r="BP220">
        <v>330252</v>
      </c>
      <c r="BQ220">
        <v>0</v>
      </c>
      <c r="BR220">
        <v>109588</v>
      </c>
      <c r="BS220">
        <v>0</v>
      </c>
      <c r="BT220">
        <v>439840</v>
      </c>
      <c r="BU220">
        <v>581424</v>
      </c>
      <c r="BV220">
        <v>5379992</v>
      </c>
      <c r="BW220">
        <v>8885421</v>
      </c>
      <c r="BX220">
        <v>0</v>
      </c>
      <c r="BY220">
        <v>0</v>
      </c>
      <c r="BZ220">
        <v>633994</v>
      </c>
      <c r="CA220">
        <v>29730</v>
      </c>
      <c r="CB220">
        <v>0</v>
      </c>
      <c r="CC220">
        <v>15510561</v>
      </c>
      <c r="CD220">
        <v>0</v>
      </c>
      <c r="CE220">
        <v>16056395</v>
      </c>
      <c r="CF220">
        <v>31110989</v>
      </c>
      <c r="CG220">
        <v>0</v>
      </c>
      <c r="CH220">
        <v>0</v>
      </c>
      <c r="CI220">
        <v>0</v>
      </c>
      <c r="CJ220">
        <v>0</v>
      </c>
      <c r="CK220">
        <v>6246</v>
      </c>
      <c r="CL220">
        <v>0</v>
      </c>
      <c r="CM220">
        <v>6246</v>
      </c>
      <c r="CN220">
        <v>0</v>
      </c>
      <c r="CO220">
        <v>10611</v>
      </c>
      <c r="CP220">
        <v>0</v>
      </c>
      <c r="CQ220">
        <v>12554</v>
      </c>
      <c r="CR220">
        <v>29411</v>
      </c>
      <c r="CS220">
        <v>0</v>
      </c>
      <c r="CT220">
        <v>0</v>
      </c>
      <c r="CU220">
        <v>27199</v>
      </c>
      <c r="CV220">
        <v>223711</v>
      </c>
      <c r="CW220">
        <v>0</v>
      </c>
      <c r="CX220">
        <v>250910</v>
      </c>
      <c r="CY220">
        <v>165553</v>
      </c>
      <c r="CZ220">
        <v>56747</v>
      </c>
      <c r="DA220">
        <v>222300</v>
      </c>
      <c r="DB220">
        <v>47671588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118986</v>
      </c>
      <c r="DK220">
        <v>0</v>
      </c>
      <c r="DL220">
        <v>0</v>
      </c>
      <c r="DM220">
        <v>118986</v>
      </c>
      <c r="DN220">
        <v>2506963</v>
      </c>
      <c r="DO220">
        <v>2625949</v>
      </c>
      <c r="DP220">
        <v>0</v>
      </c>
      <c r="DQ220">
        <v>0</v>
      </c>
      <c r="DR220">
        <v>11641616</v>
      </c>
      <c r="DS220">
        <v>5912</v>
      </c>
      <c r="DT220">
        <v>44925</v>
      </c>
      <c r="DU220">
        <v>11692453</v>
      </c>
      <c r="DV220">
        <v>2683</v>
      </c>
      <c r="DW220">
        <v>1057654</v>
      </c>
      <c r="DX220">
        <v>0</v>
      </c>
      <c r="DY220">
        <v>0</v>
      </c>
      <c r="DZ220">
        <v>31110989</v>
      </c>
      <c r="EA220">
        <v>0</v>
      </c>
      <c r="EB220">
        <v>43863779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728266</v>
      </c>
      <c r="EO220">
        <v>14406</v>
      </c>
      <c r="EP220">
        <v>0</v>
      </c>
      <c r="EQ220">
        <v>385618</v>
      </c>
      <c r="ER220">
        <v>0</v>
      </c>
      <c r="ES220">
        <v>49349</v>
      </c>
      <c r="ET220">
        <v>1177639</v>
      </c>
      <c r="EU220">
        <v>4221</v>
      </c>
      <c r="EV220">
        <v>47671588</v>
      </c>
    </row>
    <row r="221" spans="1:152">
      <c r="A221">
        <v>71071</v>
      </c>
      <c r="B221">
        <v>201312</v>
      </c>
      <c r="C221">
        <v>1983795</v>
      </c>
      <c r="D221">
        <v>0</v>
      </c>
      <c r="E221">
        <v>1983795</v>
      </c>
      <c r="F221">
        <v>3594938</v>
      </c>
      <c r="G221">
        <v>56931</v>
      </c>
      <c r="H221">
        <v>-8434</v>
      </c>
      <c r="I221">
        <v>742077</v>
      </c>
      <c r="J221">
        <v>-99931</v>
      </c>
      <c r="K221">
        <v>-11</v>
      </c>
      <c r="L221">
        <v>-31399</v>
      </c>
      <c r="M221">
        <v>4254171</v>
      </c>
      <c r="N221">
        <v>-437979</v>
      </c>
      <c r="O221">
        <v>3816192</v>
      </c>
      <c r="P221">
        <v>-1615853</v>
      </c>
      <c r="Q221">
        <v>0</v>
      </c>
      <c r="R221">
        <v>11806</v>
      </c>
      <c r="S221">
        <v>0</v>
      </c>
      <c r="T221">
        <v>-1604047</v>
      </c>
      <c r="U221">
        <v>-475532</v>
      </c>
      <c r="V221">
        <v>0</v>
      </c>
      <c r="W221">
        <v>-475532</v>
      </c>
      <c r="X221">
        <v>-2244121</v>
      </c>
      <c r="Y221">
        <v>-742833</v>
      </c>
      <c r="Z221">
        <v>253</v>
      </c>
      <c r="AA221">
        <v>-2986701</v>
      </c>
      <c r="AB221">
        <v>0</v>
      </c>
      <c r="AC221">
        <v>0</v>
      </c>
      <c r="AD221">
        <v>-21516</v>
      </c>
      <c r="AE221">
        <v>0</v>
      </c>
      <c r="AF221">
        <v>0</v>
      </c>
      <c r="AG221">
        <v>-21516</v>
      </c>
      <c r="AH221">
        <v>-214296</v>
      </c>
      <c r="AI221">
        <v>497895</v>
      </c>
      <c r="AJ221">
        <v>0</v>
      </c>
      <c r="AK221">
        <v>214296</v>
      </c>
      <c r="AL221">
        <v>0</v>
      </c>
      <c r="AM221">
        <v>0</v>
      </c>
      <c r="AN221">
        <v>0</v>
      </c>
      <c r="AO221">
        <v>712191</v>
      </c>
      <c r="AP221">
        <v>-103614</v>
      </c>
      <c r="AQ221">
        <v>608577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9902</v>
      </c>
      <c r="BL221">
        <v>1746</v>
      </c>
      <c r="BM221">
        <v>0</v>
      </c>
      <c r="BN221">
        <v>1746</v>
      </c>
      <c r="BO221">
        <v>188400</v>
      </c>
      <c r="BP221">
        <v>46636701</v>
      </c>
      <c r="BQ221">
        <v>900000</v>
      </c>
      <c r="BR221">
        <v>1225058</v>
      </c>
      <c r="BS221">
        <v>0</v>
      </c>
      <c r="BT221">
        <v>48761759</v>
      </c>
      <c r="BU221">
        <v>5365209</v>
      </c>
      <c r="BV221">
        <v>3584011</v>
      </c>
      <c r="BW221">
        <v>10707392</v>
      </c>
      <c r="BX221">
        <v>0</v>
      </c>
      <c r="BY221">
        <v>4262</v>
      </c>
      <c r="BZ221">
        <v>10077</v>
      </c>
      <c r="CA221">
        <v>0</v>
      </c>
      <c r="CB221">
        <v>689277</v>
      </c>
      <c r="CC221">
        <v>20360228</v>
      </c>
      <c r="CD221">
        <v>0</v>
      </c>
      <c r="CE221">
        <v>69310387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24617</v>
      </c>
      <c r="CL221">
        <v>0</v>
      </c>
      <c r="CM221">
        <v>24617</v>
      </c>
      <c r="CN221">
        <v>0</v>
      </c>
      <c r="CO221">
        <v>134278</v>
      </c>
      <c r="CP221">
        <v>6333</v>
      </c>
      <c r="CQ221">
        <v>2808</v>
      </c>
      <c r="CR221">
        <v>168036</v>
      </c>
      <c r="CS221">
        <v>0</v>
      </c>
      <c r="CT221">
        <v>0</v>
      </c>
      <c r="CU221">
        <v>328333</v>
      </c>
      <c r="CV221">
        <v>230373</v>
      </c>
      <c r="CW221">
        <v>0</v>
      </c>
      <c r="CX221">
        <v>558706</v>
      </c>
      <c r="CY221">
        <v>47634</v>
      </c>
      <c r="CZ221">
        <v>94259</v>
      </c>
      <c r="DA221">
        <v>141893</v>
      </c>
      <c r="DB221">
        <v>70190670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2362162</v>
      </c>
      <c r="DK221">
        <v>5777580</v>
      </c>
      <c r="DL221">
        <v>0</v>
      </c>
      <c r="DM221">
        <v>8139742</v>
      </c>
      <c r="DN221">
        <v>0</v>
      </c>
      <c r="DO221">
        <v>8139742</v>
      </c>
      <c r="DP221">
        <v>0</v>
      </c>
      <c r="DQ221">
        <v>0</v>
      </c>
      <c r="DR221">
        <v>27990048</v>
      </c>
      <c r="DS221">
        <v>13376402</v>
      </c>
      <c r="DT221">
        <v>15013491</v>
      </c>
      <c r="DU221">
        <v>56379941</v>
      </c>
      <c r="DV221">
        <v>58012</v>
      </c>
      <c r="DW221">
        <v>4877378</v>
      </c>
      <c r="DX221">
        <v>0</v>
      </c>
      <c r="DY221">
        <v>1559</v>
      </c>
      <c r="DZ221">
        <v>0</v>
      </c>
      <c r="EA221">
        <v>0</v>
      </c>
      <c r="EB221">
        <v>61316890</v>
      </c>
      <c r="EC221">
        <v>0</v>
      </c>
      <c r="ED221">
        <v>0</v>
      </c>
      <c r="EE221">
        <v>0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432678</v>
      </c>
      <c r="ER221">
        <v>0</v>
      </c>
      <c r="ES221">
        <v>292851</v>
      </c>
      <c r="ET221">
        <v>725529</v>
      </c>
      <c r="EU221">
        <v>8510</v>
      </c>
      <c r="EV221">
        <v>70190670</v>
      </c>
    </row>
    <row r="222" spans="1:152">
      <c r="A222">
        <v>71084</v>
      </c>
      <c r="B222">
        <v>201312</v>
      </c>
      <c r="C222">
        <v>65969</v>
      </c>
      <c r="D222">
        <v>-330</v>
      </c>
      <c r="E222">
        <v>65639</v>
      </c>
      <c r="F222">
        <v>0</v>
      </c>
      <c r="G222">
        <v>0</v>
      </c>
      <c r="H222">
        <v>0</v>
      </c>
      <c r="I222">
        <v>38769</v>
      </c>
      <c r="J222">
        <v>30435</v>
      </c>
      <c r="K222">
        <v>0</v>
      </c>
      <c r="L222">
        <v>-4693</v>
      </c>
      <c r="M222">
        <v>64511</v>
      </c>
      <c r="N222">
        <v>-9803</v>
      </c>
      <c r="O222">
        <v>54708</v>
      </c>
      <c r="P222">
        <v>-17001</v>
      </c>
      <c r="Q222">
        <v>0</v>
      </c>
      <c r="R222">
        <v>0</v>
      </c>
      <c r="S222">
        <v>0</v>
      </c>
      <c r="T222">
        <v>-17001</v>
      </c>
      <c r="U222">
        <v>-78734</v>
      </c>
      <c r="V222">
        <v>0</v>
      </c>
      <c r="W222">
        <v>-78734</v>
      </c>
      <c r="X222">
        <v>0</v>
      </c>
      <c r="Y222">
        <v>-2178</v>
      </c>
      <c r="Z222">
        <v>0</v>
      </c>
      <c r="AA222">
        <v>-2178</v>
      </c>
      <c r="AB222">
        <v>0</v>
      </c>
      <c r="AC222">
        <v>0</v>
      </c>
      <c r="AD222">
        <v>-3603</v>
      </c>
      <c r="AE222">
        <v>0</v>
      </c>
      <c r="AF222">
        <v>0</v>
      </c>
      <c r="AG222">
        <v>-3603</v>
      </c>
      <c r="AH222">
        <v>-5270</v>
      </c>
      <c r="AI222">
        <v>13561</v>
      </c>
      <c r="AJ222">
        <v>0</v>
      </c>
      <c r="AK222">
        <v>6905</v>
      </c>
      <c r="AL222">
        <v>0</v>
      </c>
      <c r="AM222">
        <v>0</v>
      </c>
      <c r="AN222">
        <v>0</v>
      </c>
      <c r="AO222">
        <v>20466</v>
      </c>
      <c r="AP222">
        <v>-1635</v>
      </c>
      <c r="AQ222">
        <v>18831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6791</v>
      </c>
      <c r="BV222">
        <v>1261855</v>
      </c>
      <c r="BW222">
        <v>0</v>
      </c>
      <c r="BX222">
        <v>0</v>
      </c>
      <c r="BY222">
        <v>0</v>
      </c>
      <c r="BZ222">
        <v>180</v>
      </c>
      <c r="CA222">
        <v>3679</v>
      </c>
      <c r="CB222">
        <v>0</v>
      </c>
      <c r="CC222">
        <v>1272505</v>
      </c>
      <c r="CD222">
        <v>0</v>
      </c>
      <c r="CE222">
        <v>1272505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5076</v>
      </c>
      <c r="CL222">
        <v>0</v>
      </c>
      <c r="CM222">
        <v>5076</v>
      </c>
      <c r="CN222">
        <v>0</v>
      </c>
      <c r="CO222">
        <v>0</v>
      </c>
      <c r="CP222">
        <v>0</v>
      </c>
      <c r="CQ222">
        <v>225</v>
      </c>
      <c r="CR222">
        <v>5301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1788</v>
      </c>
      <c r="DA222">
        <v>1788</v>
      </c>
      <c r="DB222">
        <v>1279594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137151</v>
      </c>
      <c r="DO222">
        <v>137151</v>
      </c>
      <c r="DP222">
        <v>0</v>
      </c>
      <c r="DQ222">
        <v>0</v>
      </c>
      <c r="DR222">
        <v>278023</v>
      </c>
      <c r="DS222">
        <v>477005</v>
      </c>
      <c r="DT222">
        <v>346851</v>
      </c>
      <c r="DU222">
        <v>1101879</v>
      </c>
      <c r="DV222">
        <v>0</v>
      </c>
      <c r="DW222">
        <v>28226</v>
      </c>
      <c r="DX222">
        <v>0</v>
      </c>
      <c r="DY222">
        <v>0</v>
      </c>
      <c r="DZ222">
        <v>0</v>
      </c>
      <c r="EA222">
        <v>0</v>
      </c>
      <c r="EB222">
        <v>1130105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9785</v>
      </c>
      <c r="ER222">
        <v>0</v>
      </c>
      <c r="ES222">
        <v>2553</v>
      </c>
      <c r="ET222">
        <v>12338</v>
      </c>
      <c r="EU222">
        <v>0</v>
      </c>
      <c r="EV222">
        <v>1279594</v>
      </c>
    </row>
    <row r="223" spans="1:152">
      <c r="A223">
        <v>71097</v>
      </c>
      <c r="B223">
        <v>201312</v>
      </c>
      <c r="C223">
        <v>171298</v>
      </c>
      <c r="D223">
        <v>0</v>
      </c>
      <c r="E223">
        <v>171298</v>
      </c>
      <c r="F223">
        <v>-157</v>
      </c>
      <c r="G223">
        <v>0</v>
      </c>
      <c r="H223">
        <v>785</v>
      </c>
      <c r="I223">
        <v>50146</v>
      </c>
      <c r="J223">
        <v>85862</v>
      </c>
      <c r="K223">
        <v>0</v>
      </c>
      <c r="L223">
        <v>-4842</v>
      </c>
      <c r="M223">
        <v>131794</v>
      </c>
      <c r="N223">
        <v>0</v>
      </c>
      <c r="O223">
        <v>131794</v>
      </c>
      <c r="P223">
        <v>-19559</v>
      </c>
      <c r="Q223">
        <v>0</v>
      </c>
      <c r="R223">
        <v>0</v>
      </c>
      <c r="S223">
        <v>0</v>
      </c>
      <c r="T223">
        <v>-19559</v>
      </c>
      <c r="U223">
        <v>-146377</v>
      </c>
      <c r="V223">
        <v>0</v>
      </c>
      <c r="W223">
        <v>-146377</v>
      </c>
      <c r="X223">
        <v>-110332</v>
      </c>
      <c r="Y223">
        <v>-2000</v>
      </c>
      <c r="Z223">
        <v>0</v>
      </c>
      <c r="AA223">
        <v>-112332</v>
      </c>
      <c r="AB223">
        <v>0</v>
      </c>
      <c r="AC223">
        <v>0</v>
      </c>
      <c r="AD223">
        <v>-11415</v>
      </c>
      <c r="AE223">
        <v>0</v>
      </c>
      <c r="AF223">
        <v>0</v>
      </c>
      <c r="AG223">
        <v>-11415</v>
      </c>
      <c r="AH223">
        <v>-528</v>
      </c>
      <c r="AI223">
        <v>12881</v>
      </c>
      <c r="AJ223">
        <v>0</v>
      </c>
      <c r="AK223">
        <v>528</v>
      </c>
      <c r="AL223">
        <v>0</v>
      </c>
      <c r="AM223">
        <v>-12881</v>
      </c>
      <c r="AN223">
        <v>0</v>
      </c>
      <c r="AO223">
        <v>528</v>
      </c>
      <c r="AP223">
        <v>0</v>
      </c>
      <c r="AQ223">
        <v>528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13383</v>
      </c>
      <c r="BP223">
        <v>522</v>
      </c>
      <c r="BQ223">
        <v>25108</v>
      </c>
      <c r="BR223">
        <v>0</v>
      </c>
      <c r="BS223">
        <v>0</v>
      </c>
      <c r="BT223">
        <v>25630</v>
      </c>
      <c r="BU223">
        <v>4411</v>
      </c>
      <c r="BV223">
        <v>865988</v>
      </c>
      <c r="BW223">
        <v>940237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1810636</v>
      </c>
      <c r="CD223">
        <v>0</v>
      </c>
      <c r="CE223">
        <v>1849649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13648</v>
      </c>
      <c r="CL223">
        <v>0</v>
      </c>
      <c r="CM223">
        <v>13648</v>
      </c>
      <c r="CN223">
        <v>0</v>
      </c>
      <c r="CO223">
        <v>0</v>
      </c>
      <c r="CP223">
        <v>0</v>
      </c>
      <c r="CQ223">
        <v>0</v>
      </c>
      <c r="CR223">
        <v>13648</v>
      </c>
      <c r="CS223">
        <v>0</v>
      </c>
      <c r="CT223">
        <v>0</v>
      </c>
      <c r="CU223">
        <v>0</v>
      </c>
      <c r="CV223">
        <v>4878</v>
      </c>
      <c r="CW223">
        <v>0</v>
      </c>
      <c r="CX223">
        <v>4878</v>
      </c>
      <c r="CY223">
        <v>7198</v>
      </c>
      <c r="CZ223">
        <v>2907</v>
      </c>
      <c r="DA223">
        <v>10105</v>
      </c>
      <c r="DB223">
        <v>1878280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7136</v>
      </c>
      <c r="DK223">
        <v>0</v>
      </c>
      <c r="DL223">
        <v>0</v>
      </c>
      <c r="DM223">
        <v>7136</v>
      </c>
      <c r="DN223">
        <v>62</v>
      </c>
      <c r="DO223">
        <v>7198</v>
      </c>
      <c r="DP223">
        <v>0</v>
      </c>
      <c r="DQ223">
        <v>78012</v>
      </c>
      <c r="DR223">
        <v>-400428</v>
      </c>
      <c r="DS223">
        <v>1229032</v>
      </c>
      <c r="DT223">
        <v>738706</v>
      </c>
      <c r="DU223">
        <v>1567310</v>
      </c>
      <c r="DV223">
        <v>0</v>
      </c>
      <c r="DW223">
        <v>214645</v>
      </c>
      <c r="DX223">
        <v>0</v>
      </c>
      <c r="DY223">
        <v>0</v>
      </c>
      <c r="DZ223">
        <v>0</v>
      </c>
      <c r="EA223">
        <v>0</v>
      </c>
      <c r="EB223">
        <v>1781955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2268</v>
      </c>
      <c r="EO223">
        <v>0</v>
      </c>
      <c r="EP223">
        <v>0</v>
      </c>
      <c r="EQ223">
        <v>0</v>
      </c>
      <c r="ER223">
        <v>0</v>
      </c>
      <c r="ES223">
        <v>8847</v>
      </c>
      <c r="ET223">
        <v>11115</v>
      </c>
      <c r="EU223">
        <v>0</v>
      </c>
      <c r="EV223">
        <v>1878280</v>
      </c>
    </row>
    <row r="224" spans="1:152">
      <c r="A224">
        <v>70061</v>
      </c>
      <c r="B224">
        <v>201412</v>
      </c>
      <c r="C224">
        <v>901447</v>
      </c>
      <c r="D224">
        <v>-1830</v>
      </c>
      <c r="E224">
        <v>899617</v>
      </c>
      <c r="F224">
        <v>-1965</v>
      </c>
      <c r="G224">
        <v>0</v>
      </c>
      <c r="H224">
        <v>0</v>
      </c>
      <c r="I224">
        <v>472372</v>
      </c>
      <c r="J224">
        <v>1328918</v>
      </c>
      <c r="K224">
        <v>-64</v>
      </c>
      <c r="L224">
        <v>-24983</v>
      </c>
      <c r="M224">
        <v>1774278</v>
      </c>
      <c r="N224">
        <v>-255596</v>
      </c>
      <c r="O224">
        <v>1518682</v>
      </c>
      <c r="P224">
        <v>-1102652</v>
      </c>
      <c r="Q224">
        <v>0</v>
      </c>
      <c r="R224">
        <v>0</v>
      </c>
      <c r="S224">
        <v>0</v>
      </c>
      <c r="T224">
        <v>-1102652</v>
      </c>
      <c r="U224">
        <v>-1267009</v>
      </c>
      <c r="V224">
        <v>0</v>
      </c>
      <c r="W224">
        <v>-1267009</v>
      </c>
      <c r="X224">
        <v>0</v>
      </c>
      <c r="Y224">
        <v>14527</v>
      </c>
      <c r="Z224">
        <v>0</v>
      </c>
      <c r="AA224">
        <v>14527</v>
      </c>
      <c r="AB224">
        <v>0</v>
      </c>
      <c r="AC224">
        <v>0</v>
      </c>
      <c r="AD224">
        <v>-18081</v>
      </c>
      <c r="AE224">
        <v>0</v>
      </c>
      <c r="AF224">
        <v>0</v>
      </c>
      <c r="AG224">
        <v>-18081</v>
      </c>
      <c r="AH224">
        <v>-113291</v>
      </c>
      <c r="AI224">
        <v>-68207</v>
      </c>
      <c r="AJ224">
        <v>-3604</v>
      </c>
      <c r="AK224">
        <v>119434</v>
      </c>
      <c r="AL224">
        <v>0</v>
      </c>
      <c r="AM224">
        <v>0</v>
      </c>
      <c r="AN224">
        <v>0</v>
      </c>
      <c r="AO224">
        <v>47623</v>
      </c>
      <c r="AP224">
        <v>-6143</v>
      </c>
      <c r="AQ224">
        <v>41480</v>
      </c>
      <c r="AR224">
        <v>28201</v>
      </c>
      <c r="AS224">
        <v>0</v>
      </c>
      <c r="AT224">
        <v>0</v>
      </c>
      <c r="AU224">
        <v>0</v>
      </c>
      <c r="AV224">
        <v>28201</v>
      </c>
      <c r="AW224">
        <v>0</v>
      </c>
      <c r="AX224">
        <v>-24903</v>
      </c>
      <c r="AY224">
        <v>0</v>
      </c>
      <c r="AZ224">
        <v>-1565</v>
      </c>
      <c r="BA224">
        <v>0</v>
      </c>
      <c r="BB224">
        <v>-26468</v>
      </c>
      <c r="BC224">
        <v>0</v>
      </c>
      <c r="BD224">
        <v>0</v>
      </c>
      <c r="BE224">
        <v>0</v>
      </c>
      <c r="BF224">
        <v>-6686</v>
      </c>
      <c r="BG224">
        <v>0</v>
      </c>
      <c r="BH224">
        <v>-6686</v>
      </c>
      <c r="BI224">
        <v>1349</v>
      </c>
      <c r="BJ224">
        <v>-3604</v>
      </c>
      <c r="BK224">
        <v>1894</v>
      </c>
      <c r="BL224">
        <v>0</v>
      </c>
      <c r="BM224">
        <v>0</v>
      </c>
      <c r="BN224">
        <v>0</v>
      </c>
      <c r="BO224">
        <v>0</v>
      </c>
      <c r="BP224">
        <v>130503</v>
      </c>
      <c r="BQ224">
        <v>0</v>
      </c>
      <c r="BR224">
        <v>0</v>
      </c>
      <c r="BS224">
        <v>0</v>
      </c>
      <c r="BT224">
        <v>130503</v>
      </c>
      <c r="BU224">
        <v>2171453</v>
      </c>
      <c r="BV224">
        <v>11557900</v>
      </c>
      <c r="BW224">
        <v>6778574</v>
      </c>
      <c r="BX224">
        <v>0</v>
      </c>
      <c r="BY224">
        <v>0</v>
      </c>
      <c r="BZ224">
        <v>0</v>
      </c>
      <c r="CA224">
        <v>0</v>
      </c>
      <c r="CB224">
        <v>510421</v>
      </c>
      <c r="CC224">
        <v>21018348</v>
      </c>
      <c r="CD224">
        <v>0</v>
      </c>
      <c r="CE224">
        <v>21148851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8391</v>
      </c>
      <c r="CU224">
        <v>0</v>
      </c>
      <c r="CV224">
        <v>383647</v>
      </c>
      <c r="CW224">
        <v>0</v>
      </c>
      <c r="CX224">
        <v>392038</v>
      </c>
      <c r="CY224">
        <v>83694</v>
      </c>
      <c r="CZ224">
        <v>36816</v>
      </c>
      <c r="DA224">
        <v>120510</v>
      </c>
      <c r="DB224">
        <v>21663293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1588610</v>
      </c>
      <c r="DO224">
        <v>1588610</v>
      </c>
      <c r="DP224">
        <v>0</v>
      </c>
      <c r="DQ224">
        <v>0</v>
      </c>
      <c r="DR224">
        <v>11073548</v>
      </c>
      <c r="DS224">
        <v>3143688</v>
      </c>
      <c r="DT224">
        <v>4628478</v>
      </c>
      <c r="DU224">
        <v>18845714</v>
      </c>
      <c r="DV224">
        <v>17163</v>
      </c>
      <c r="DW224">
        <v>821821</v>
      </c>
      <c r="DX224">
        <v>0</v>
      </c>
      <c r="DY224">
        <v>0</v>
      </c>
      <c r="DZ224">
        <v>0</v>
      </c>
      <c r="EA224">
        <v>0</v>
      </c>
      <c r="EB224">
        <v>19684698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271338</v>
      </c>
      <c r="ER224">
        <v>0</v>
      </c>
      <c r="ES224">
        <v>115587</v>
      </c>
      <c r="ET224">
        <v>386925</v>
      </c>
      <c r="EU224">
        <v>3060</v>
      </c>
      <c r="EV224">
        <v>21663293</v>
      </c>
    </row>
    <row r="225" spans="1:152">
      <c r="A225">
        <v>70691</v>
      </c>
      <c r="B225">
        <v>201412</v>
      </c>
      <c r="C225">
        <v>811451</v>
      </c>
      <c r="D225">
        <v>0</v>
      </c>
      <c r="E225">
        <v>811451</v>
      </c>
      <c r="F225">
        <v>23187</v>
      </c>
      <c r="G225">
        <v>645619</v>
      </c>
      <c r="H225">
        <v>30370</v>
      </c>
      <c r="I225">
        <v>725624</v>
      </c>
      <c r="J225">
        <v>1215583</v>
      </c>
      <c r="K225">
        <v>-60</v>
      </c>
      <c r="L225">
        <v>-28512</v>
      </c>
      <c r="M225">
        <v>2611811</v>
      </c>
      <c r="N225">
        <v>-375083</v>
      </c>
      <c r="O225">
        <v>2236728</v>
      </c>
      <c r="P225">
        <v>-1357772</v>
      </c>
      <c r="Q225">
        <v>639</v>
      </c>
      <c r="R225">
        <v>-1718</v>
      </c>
      <c r="S225">
        <v>0</v>
      </c>
      <c r="T225">
        <v>-1358851</v>
      </c>
      <c r="U225">
        <v>-1194888</v>
      </c>
      <c r="V225">
        <v>-286</v>
      </c>
      <c r="W225">
        <v>-1195174</v>
      </c>
      <c r="X225">
        <v>-133444</v>
      </c>
      <c r="Y225">
        <v>27913</v>
      </c>
      <c r="Z225">
        <v>0</v>
      </c>
      <c r="AA225">
        <v>-105531</v>
      </c>
      <c r="AB225">
        <v>-152627</v>
      </c>
      <c r="AC225">
        <v>0</v>
      </c>
      <c r="AD225">
        <v>-17763</v>
      </c>
      <c r="AE225">
        <v>0</v>
      </c>
      <c r="AF225">
        <v>0</v>
      </c>
      <c r="AG225">
        <v>-17763</v>
      </c>
      <c r="AH225">
        <v>-446473</v>
      </c>
      <c r="AI225">
        <v>-228240</v>
      </c>
      <c r="AJ225">
        <v>0</v>
      </c>
      <c r="AK225">
        <v>527123</v>
      </c>
      <c r="AL225">
        <v>0</v>
      </c>
      <c r="AM225">
        <v>0</v>
      </c>
      <c r="AN225">
        <v>0</v>
      </c>
      <c r="AO225">
        <v>298883</v>
      </c>
      <c r="AP225">
        <v>-80650</v>
      </c>
      <c r="AQ225">
        <v>218233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3216</v>
      </c>
      <c r="BL225">
        <v>517</v>
      </c>
      <c r="BM225">
        <v>0</v>
      </c>
      <c r="BN225">
        <v>517</v>
      </c>
      <c r="BO225">
        <v>1166140</v>
      </c>
      <c r="BP225">
        <v>516459</v>
      </c>
      <c r="BQ225">
        <v>0</v>
      </c>
      <c r="BR225">
        <v>4054551</v>
      </c>
      <c r="BS225">
        <v>0</v>
      </c>
      <c r="BT225">
        <v>4571010</v>
      </c>
      <c r="BU225">
        <v>3992</v>
      </c>
      <c r="BV225">
        <v>16999703</v>
      </c>
      <c r="BW225">
        <v>11954175</v>
      </c>
      <c r="BX225">
        <v>0</v>
      </c>
      <c r="BY225">
        <v>0</v>
      </c>
      <c r="BZ225">
        <v>0</v>
      </c>
      <c r="CA225">
        <v>130818</v>
      </c>
      <c r="CB225">
        <v>0</v>
      </c>
      <c r="CC225">
        <v>29088688</v>
      </c>
      <c r="CD225">
        <v>0</v>
      </c>
      <c r="CE225">
        <v>34825838</v>
      </c>
      <c r="CF225">
        <v>1075488</v>
      </c>
      <c r="CG225">
        <v>3617</v>
      </c>
      <c r="CH225">
        <v>0</v>
      </c>
      <c r="CI225">
        <v>0</v>
      </c>
      <c r="CJ225">
        <v>3617</v>
      </c>
      <c r="CK225">
        <v>21307</v>
      </c>
      <c r="CL225">
        <v>0</v>
      </c>
      <c r="CM225">
        <v>21307</v>
      </c>
      <c r="CN225">
        <v>16492</v>
      </c>
      <c r="CO225">
        <v>34251</v>
      </c>
      <c r="CP225">
        <v>0</v>
      </c>
      <c r="CQ225">
        <v>0</v>
      </c>
      <c r="CR225">
        <v>75667</v>
      </c>
      <c r="CS225">
        <v>0</v>
      </c>
      <c r="CT225">
        <v>0</v>
      </c>
      <c r="CU225">
        <v>0</v>
      </c>
      <c r="CV225">
        <v>7</v>
      </c>
      <c r="CW225">
        <v>50554</v>
      </c>
      <c r="CX225">
        <v>50561</v>
      </c>
      <c r="CY225">
        <v>181076</v>
      </c>
      <c r="CZ225">
        <v>65255</v>
      </c>
      <c r="DA225">
        <v>246331</v>
      </c>
      <c r="DB225">
        <v>36277618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6499812</v>
      </c>
      <c r="DL225">
        <v>8083</v>
      </c>
      <c r="DM225">
        <v>6507895</v>
      </c>
      <c r="DN225">
        <v>218233</v>
      </c>
      <c r="DO225">
        <v>6726128</v>
      </c>
      <c r="DP225">
        <v>0</v>
      </c>
      <c r="DQ225">
        <v>0</v>
      </c>
      <c r="DR225">
        <v>15755455</v>
      </c>
      <c r="DS225">
        <v>5105664</v>
      </c>
      <c r="DT225">
        <v>1675067</v>
      </c>
      <c r="DU225">
        <v>22536186</v>
      </c>
      <c r="DV225">
        <v>1966</v>
      </c>
      <c r="DW225">
        <v>4121252</v>
      </c>
      <c r="DX225">
        <v>0</v>
      </c>
      <c r="DY225">
        <v>0</v>
      </c>
      <c r="DZ225">
        <v>1075488</v>
      </c>
      <c r="EA225">
        <v>384</v>
      </c>
      <c r="EB225">
        <v>27735276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380</v>
      </c>
      <c r="EO225">
        <v>0</v>
      </c>
      <c r="EP225">
        <v>0</v>
      </c>
      <c r="EQ225">
        <v>0</v>
      </c>
      <c r="ER225">
        <v>0</v>
      </c>
      <c r="ES225">
        <v>1815834</v>
      </c>
      <c r="ET225">
        <v>1816214</v>
      </c>
      <c r="EU225">
        <v>0</v>
      </c>
      <c r="EV225">
        <v>36277618</v>
      </c>
    </row>
    <row r="226" spans="1:152">
      <c r="A226">
        <v>70727</v>
      </c>
      <c r="B226">
        <v>201412</v>
      </c>
      <c r="C226">
        <v>1435435</v>
      </c>
      <c r="D226">
        <v>0</v>
      </c>
      <c r="E226">
        <v>1435435</v>
      </c>
      <c r="F226">
        <v>83138</v>
      </c>
      <c r="G226">
        <v>597</v>
      </c>
      <c r="H226">
        <v>-8115</v>
      </c>
      <c r="I226">
        <v>1590898</v>
      </c>
      <c r="J226">
        <v>2856988</v>
      </c>
      <c r="K226">
        <v>2111</v>
      </c>
      <c r="L226">
        <v>-85170</v>
      </c>
      <c r="M226">
        <v>4440447</v>
      </c>
      <c r="N226">
        <v>-662462</v>
      </c>
      <c r="O226">
        <v>3777985</v>
      </c>
      <c r="P226">
        <v>-1882444</v>
      </c>
      <c r="Q226">
        <v>0</v>
      </c>
      <c r="R226">
        <v>-140</v>
      </c>
      <c r="S226">
        <v>0</v>
      </c>
      <c r="T226">
        <v>-1882584</v>
      </c>
      <c r="U226">
        <v>-3299225</v>
      </c>
      <c r="V226">
        <v>0</v>
      </c>
      <c r="W226">
        <v>-3299225</v>
      </c>
      <c r="X226">
        <v>0</v>
      </c>
      <c r="Y226">
        <v>750941</v>
      </c>
      <c r="Z226">
        <v>-52616</v>
      </c>
      <c r="AA226">
        <v>698325</v>
      </c>
      <c r="AB226">
        <v>0</v>
      </c>
      <c r="AC226">
        <v>0</v>
      </c>
      <c r="AD226">
        <v>-27193</v>
      </c>
      <c r="AE226">
        <v>0</v>
      </c>
      <c r="AF226">
        <v>0</v>
      </c>
      <c r="AG226">
        <v>-27193</v>
      </c>
      <c r="AH226">
        <v>-702570</v>
      </c>
      <c r="AI226">
        <v>173</v>
      </c>
      <c r="AJ226">
        <v>0</v>
      </c>
      <c r="AK226">
        <v>822143</v>
      </c>
      <c r="AL226">
        <v>0</v>
      </c>
      <c r="AM226">
        <v>0</v>
      </c>
      <c r="AN226">
        <v>0</v>
      </c>
      <c r="AO226">
        <v>822316</v>
      </c>
      <c r="AP226">
        <v>-119573</v>
      </c>
      <c r="AQ226">
        <v>702743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645379</v>
      </c>
      <c r="BP226">
        <v>2156749</v>
      </c>
      <c r="BQ226">
        <v>0</v>
      </c>
      <c r="BR226">
        <v>442741</v>
      </c>
      <c r="BS226">
        <v>160660</v>
      </c>
      <c r="BT226">
        <v>2760150</v>
      </c>
      <c r="BU226">
        <v>5054986</v>
      </c>
      <c r="BV226">
        <v>14450718</v>
      </c>
      <c r="BW226">
        <v>16067834</v>
      </c>
      <c r="BX226">
        <v>0</v>
      </c>
      <c r="BY226">
        <v>802</v>
      </c>
      <c r="BZ226">
        <v>4381891</v>
      </c>
      <c r="CA226">
        <v>1472106</v>
      </c>
      <c r="CB226">
        <v>3096354</v>
      </c>
      <c r="CC226">
        <v>44524691</v>
      </c>
      <c r="CD226">
        <v>0</v>
      </c>
      <c r="CE226">
        <v>47930220</v>
      </c>
      <c r="CF226">
        <v>0</v>
      </c>
      <c r="CG226">
        <v>255</v>
      </c>
      <c r="CH226">
        <v>0</v>
      </c>
      <c r="CI226">
        <v>0</v>
      </c>
      <c r="CJ226">
        <v>255</v>
      </c>
      <c r="CK226">
        <v>5565</v>
      </c>
      <c r="CL226">
        <v>0</v>
      </c>
      <c r="CM226">
        <v>5565</v>
      </c>
      <c r="CN226">
        <v>0</v>
      </c>
      <c r="CO226">
        <v>502102</v>
      </c>
      <c r="CP226">
        <v>40092</v>
      </c>
      <c r="CQ226">
        <v>7550</v>
      </c>
      <c r="CR226">
        <v>555564</v>
      </c>
      <c r="CS226">
        <v>0</v>
      </c>
      <c r="CT226">
        <v>0</v>
      </c>
      <c r="CU226">
        <v>0</v>
      </c>
      <c r="CV226">
        <v>99994</v>
      </c>
      <c r="CW226">
        <v>0</v>
      </c>
      <c r="CX226">
        <v>99994</v>
      </c>
      <c r="CY226">
        <v>226371</v>
      </c>
      <c r="CZ226">
        <v>228592</v>
      </c>
      <c r="DA226">
        <v>454963</v>
      </c>
      <c r="DB226">
        <v>49040741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8366944</v>
      </c>
      <c r="DO226">
        <v>8366944</v>
      </c>
      <c r="DP226">
        <v>0</v>
      </c>
      <c r="DQ226">
        <v>0</v>
      </c>
      <c r="DR226">
        <v>18824251</v>
      </c>
      <c r="DS226">
        <v>11009272</v>
      </c>
      <c r="DT226">
        <v>5368667</v>
      </c>
      <c r="DU226">
        <v>35202190</v>
      </c>
      <c r="DV226">
        <v>3886</v>
      </c>
      <c r="DW226">
        <v>637962</v>
      </c>
      <c r="DX226">
        <v>0</v>
      </c>
      <c r="DY226">
        <v>264902</v>
      </c>
      <c r="DZ226">
        <v>0</v>
      </c>
      <c r="EA226">
        <v>0</v>
      </c>
      <c r="EB226">
        <v>36108940</v>
      </c>
      <c r="EC226">
        <v>21691</v>
      </c>
      <c r="ED226">
        <v>0</v>
      </c>
      <c r="EE226">
        <v>0</v>
      </c>
      <c r="EF226">
        <v>2952</v>
      </c>
      <c r="EG226">
        <v>24643</v>
      </c>
      <c r="EH226">
        <v>0</v>
      </c>
      <c r="EI226">
        <v>3863</v>
      </c>
      <c r="EJ226">
        <v>0</v>
      </c>
      <c r="EK226">
        <v>0</v>
      </c>
      <c r="EL226">
        <v>0</v>
      </c>
      <c r="EM226">
        <v>0</v>
      </c>
      <c r="EN226">
        <v>1082892</v>
      </c>
      <c r="EO226">
        <v>0</v>
      </c>
      <c r="EP226">
        <v>0</v>
      </c>
      <c r="EQ226">
        <v>653578</v>
      </c>
      <c r="ER226">
        <v>0</v>
      </c>
      <c r="ES226">
        <v>2792487</v>
      </c>
      <c r="ET226">
        <v>4532820</v>
      </c>
      <c r="EU226">
        <v>7394</v>
      </c>
      <c r="EV226">
        <v>49040741</v>
      </c>
    </row>
    <row r="227" spans="1:152">
      <c r="A227">
        <v>70735</v>
      </c>
      <c r="B227">
        <v>201412</v>
      </c>
      <c r="C227">
        <v>319036</v>
      </c>
      <c r="D227">
        <v>0</v>
      </c>
      <c r="E227">
        <v>319036</v>
      </c>
      <c r="F227">
        <v>5869</v>
      </c>
      <c r="G227">
        <v>74</v>
      </c>
      <c r="H227">
        <v>5773</v>
      </c>
      <c r="I227">
        <v>27436</v>
      </c>
      <c r="J227">
        <v>674548</v>
      </c>
      <c r="K227">
        <v>-34</v>
      </c>
      <c r="L227">
        <v>-6813</v>
      </c>
      <c r="M227">
        <v>706853</v>
      </c>
      <c r="N227">
        <v>-104944</v>
      </c>
      <c r="O227">
        <v>601909</v>
      </c>
      <c r="P227">
        <v>-205600</v>
      </c>
      <c r="Q227">
        <v>0</v>
      </c>
      <c r="R227">
        <v>-1624</v>
      </c>
      <c r="S227">
        <v>0</v>
      </c>
      <c r="T227">
        <v>-207224</v>
      </c>
      <c r="U227">
        <v>-140394</v>
      </c>
      <c r="V227">
        <v>0</v>
      </c>
      <c r="W227">
        <v>-140394</v>
      </c>
      <c r="X227">
        <v>-176116</v>
      </c>
      <c r="Y227">
        <v>0</v>
      </c>
      <c r="Z227">
        <v>-37878</v>
      </c>
      <c r="AA227">
        <v>-213994</v>
      </c>
      <c r="AB227">
        <v>0</v>
      </c>
      <c r="AC227">
        <v>0</v>
      </c>
      <c r="AD227">
        <v>-7629</v>
      </c>
      <c r="AE227">
        <v>0</v>
      </c>
      <c r="AF227">
        <v>0</v>
      </c>
      <c r="AG227">
        <v>-7629</v>
      </c>
      <c r="AH227">
        <v>-131719</v>
      </c>
      <c r="AI227">
        <v>219985</v>
      </c>
      <c r="AJ227">
        <v>0</v>
      </c>
      <c r="AK227">
        <v>160660</v>
      </c>
      <c r="AL227">
        <v>0</v>
      </c>
      <c r="AM227">
        <v>0</v>
      </c>
      <c r="AN227">
        <v>0</v>
      </c>
      <c r="AO227">
        <v>380645</v>
      </c>
      <c r="AP227">
        <v>-28941</v>
      </c>
      <c r="AQ227">
        <v>351704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410</v>
      </c>
      <c r="BL227">
        <v>197</v>
      </c>
      <c r="BM227">
        <v>0</v>
      </c>
      <c r="BN227">
        <v>197</v>
      </c>
      <c r="BO227">
        <v>62659</v>
      </c>
      <c r="BP227">
        <v>150778</v>
      </c>
      <c r="BQ227">
        <v>6245</v>
      </c>
      <c r="BR227">
        <v>0</v>
      </c>
      <c r="BS227">
        <v>0</v>
      </c>
      <c r="BT227">
        <v>157023</v>
      </c>
      <c r="BU227">
        <v>150007</v>
      </c>
      <c r="BV227">
        <v>7382240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310876</v>
      </c>
      <c r="CC227">
        <v>7843123</v>
      </c>
      <c r="CD227">
        <v>0</v>
      </c>
      <c r="CE227">
        <v>8062805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6771</v>
      </c>
      <c r="CL227">
        <v>0</v>
      </c>
      <c r="CM227">
        <v>6771</v>
      </c>
      <c r="CN227">
        <v>0</v>
      </c>
      <c r="CO227">
        <v>0</v>
      </c>
      <c r="CP227">
        <v>0</v>
      </c>
      <c r="CQ227">
        <v>15044</v>
      </c>
      <c r="CR227">
        <v>21815</v>
      </c>
      <c r="CS227">
        <v>0</v>
      </c>
      <c r="CT227">
        <v>0</v>
      </c>
      <c r="CU227">
        <v>0</v>
      </c>
      <c r="CV227">
        <v>41064</v>
      </c>
      <c r="CW227">
        <v>0</v>
      </c>
      <c r="CX227">
        <v>41064</v>
      </c>
      <c r="CY227">
        <v>0</v>
      </c>
      <c r="CZ227">
        <v>12880</v>
      </c>
      <c r="DA227">
        <v>12880</v>
      </c>
      <c r="DB227">
        <v>8139171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1891422</v>
      </c>
      <c r="DO227">
        <v>1891422</v>
      </c>
      <c r="DP227">
        <v>0</v>
      </c>
      <c r="DQ227">
        <v>0</v>
      </c>
      <c r="DR227">
        <v>2735305</v>
      </c>
      <c r="DS227">
        <v>1873117</v>
      </c>
      <c r="DT227">
        <v>706153</v>
      </c>
      <c r="DU227">
        <v>5314575</v>
      </c>
      <c r="DV227">
        <v>1654</v>
      </c>
      <c r="DW227">
        <v>0</v>
      </c>
      <c r="DX227">
        <v>0</v>
      </c>
      <c r="DY227">
        <v>388920</v>
      </c>
      <c r="DZ227">
        <v>0</v>
      </c>
      <c r="EA227">
        <v>0</v>
      </c>
      <c r="EB227">
        <v>5705149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1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106762</v>
      </c>
      <c r="ER227">
        <v>0</v>
      </c>
      <c r="ES227">
        <v>431143</v>
      </c>
      <c r="ET227">
        <v>537906</v>
      </c>
      <c r="EU227">
        <v>4694</v>
      </c>
      <c r="EV227">
        <v>8139171</v>
      </c>
    </row>
    <row r="228" spans="1:152">
      <c r="A228">
        <v>70742</v>
      </c>
      <c r="B228">
        <v>201412</v>
      </c>
      <c r="C228">
        <v>371363</v>
      </c>
      <c r="D228">
        <v>0</v>
      </c>
      <c r="E228">
        <v>371363</v>
      </c>
      <c r="F228">
        <v>299615</v>
      </c>
      <c r="G228">
        <v>142234</v>
      </c>
      <c r="H228">
        <v>4190</v>
      </c>
      <c r="I228">
        <v>490049</v>
      </c>
      <c r="J228">
        <v>862567</v>
      </c>
      <c r="K228">
        <v>-12</v>
      </c>
      <c r="L228">
        <v>-41647</v>
      </c>
      <c r="M228">
        <v>1756996</v>
      </c>
      <c r="N228">
        <v>-250338</v>
      </c>
      <c r="O228">
        <v>1506658</v>
      </c>
      <c r="P228">
        <v>-756015</v>
      </c>
      <c r="Q228">
        <v>0</v>
      </c>
      <c r="R228">
        <v>0</v>
      </c>
      <c r="S228">
        <v>0</v>
      </c>
      <c r="T228">
        <v>-756015</v>
      </c>
      <c r="U228">
        <v>-477204</v>
      </c>
      <c r="V228">
        <v>0</v>
      </c>
      <c r="W228">
        <v>-477204</v>
      </c>
      <c r="X228">
        <v>0</v>
      </c>
      <c r="Y228">
        <v>2581</v>
      </c>
      <c r="Z228">
        <v>0</v>
      </c>
      <c r="AA228">
        <v>2581</v>
      </c>
      <c r="AB228">
        <v>-570717</v>
      </c>
      <c r="AC228">
        <v>0</v>
      </c>
      <c r="AD228">
        <v>-11201</v>
      </c>
      <c r="AE228">
        <v>0</v>
      </c>
      <c r="AF228">
        <v>0</v>
      </c>
      <c r="AG228">
        <v>-11201</v>
      </c>
      <c r="AH228">
        <v>-36697</v>
      </c>
      <c r="AI228">
        <v>28768</v>
      </c>
      <c r="AJ228">
        <v>0</v>
      </c>
      <c r="AK228">
        <v>43313</v>
      </c>
      <c r="AL228">
        <v>0</v>
      </c>
      <c r="AM228">
        <v>0</v>
      </c>
      <c r="AN228">
        <v>0</v>
      </c>
      <c r="AO228">
        <v>72081</v>
      </c>
      <c r="AP228">
        <v>-6615</v>
      </c>
      <c r="AQ228">
        <v>65466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17325</v>
      </c>
      <c r="BL228">
        <v>0</v>
      </c>
      <c r="BM228">
        <v>0</v>
      </c>
      <c r="BN228">
        <v>0</v>
      </c>
      <c r="BO228">
        <v>6400</v>
      </c>
      <c r="BP228">
        <v>0</v>
      </c>
      <c r="BQ228">
        <v>0</v>
      </c>
      <c r="BR228">
        <v>44085</v>
      </c>
      <c r="BS228">
        <v>0</v>
      </c>
      <c r="BT228">
        <v>44085</v>
      </c>
      <c r="BU228">
        <v>78566</v>
      </c>
      <c r="BV228">
        <v>201347</v>
      </c>
      <c r="BW228">
        <v>4744399</v>
      </c>
      <c r="BX228">
        <v>0</v>
      </c>
      <c r="BY228">
        <v>0</v>
      </c>
      <c r="BZ228">
        <v>5884</v>
      </c>
      <c r="CA228">
        <v>0</v>
      </c>
      <c r="CB228">
        <v>172482</v>
      </c>
      <c r="CC228">
        <v>5202678</v>
      </c>
      <c r="CD228">
        <v>0</v>
      </c>
      <c r="CE228">
        <v>5253163</v>
      </c>
      <c r="CF228">
        <v>11145371</v>
      </c>
      <c r="CG228">
        <v>0</v>
      </c>
      <c r="CH228">
        <v>0</v>
      </c>
      <c r="CI228">
        <v>0</v>
      </c>
      <c r="CJ228">
        <v>0</v>
      </c>
      <c r="CK228">
        <v>5228</v>
      </c>
      <c r="CL228">
        <v>0</v>
      </c>
      <c r="CM228">
        <v>5228</v>
      </c>
      <c r="CN228">
        <v>0</v>
      </c>
      <c r="CO228">
        <v>0</v>
      </c>
      <c r="CP228">
        <v>0</v>
      </c>
      <c r="CQ228">
        <v>464</v>
      </c>
      <c r="CR228">
        <v>5692</v>
      </c>
      <c r="CS228">
        <v>0</v>
      </c>
      <c r="CT228">
        <v>0</v>
      </c>
      <c r="CU228">
        <v>0</v>
      </c>
      <c r="CV228">
        <v>30595</v>
      </c>
      <c r="CW228">
        <v>0</v>
      </c>
      <c r="CX228">
        <v>30595</v>
      </c>
      <c r="CY228">
        <v>48144</v>
      </c>
      <c r="CZ228">
        <v>40812</v>
      </c>
      <c r="DA228">
        <v>88956</v>
      </c>
      <c r="DB228">
        <v>16541102</v>
      </c>
      <c r="DC228">
        <v>931588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931588</v>
      </c>
      <c r="DP228">
        <v>0</v>
      </c>
      <c r="DQ228">
        <v>0</v>
      </c>
      <c r="DR228">
        <v>3990653</v>
      </c>
      <c r="DS228">
        <v>74826</v>
      </c>
      <c r="DT228">
        <v>9231</v>
      </c>
      <c r="DU228">
        <v>4074710</v>
      </c>
      <c r="DV228">
        <v>0</v>
      </c>
      <c r="DW228">
        <v>18731</v>
      </c>
      <c r="DX228">
        <v>0</v>
      </c>
      <c r="DY228">
        <v>0</v>
      </c>
      <c r="DZ228">
        <v>11145371</v>
      </c>
      <c r="EA228">
        <v>0</v>
      </c>
      <c r="EB228">
        <v>15238812</v>
      </c>
      <c r="EC228">
        <v>0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693</v>
      </c>
      <c r="EJ228">
        <v>0</v>
      </c>
      <c r="EK228">
        <v>0</v>
      </c>
      <c r="EL228">
        <v>0</v>
      </c>
      <c r="EM228">
        <v>0</v>
      </c>
      <c r="EN228">
        <v>117793</v>
      </c>
      <c r="EO228">
        <v>0</v>
      </c>
      <c r="EP228">
        <v>0</v>
      </c>
      <c r="EQ228">
        <v>243546</v>
      </c>
      <c r="ER228">
        <v>0</v>
      </c>
      <c r="ES228">
        <v>8670</v>
      </c>
      <c r="ET228">
        <v>370702</v>
      </c>
      <c r="EU228">
        <v>0</v>
      </c>
      <c r="EV228">
        <v>16541102</v>
      </c>
    </row>
    <row r="229" spans="1:152">
      <c r="A229">
        <v>70806</v>
      </c>
      <c r="B229">
        <v>201412</v>
      </c>
      <c r="C229">
        <v>364433</v>
      </c>
      <c r="D229">
        <v>0</v>
      </c>
      <c r="E229">
        <v>364433</v>
      </c>
      <c r="F229">
        <v>-1773</v>
      </c>
      <c r="G229">
        <v>-5769</v>
      </c>
      <c r="H229">
        <v>-203</v>
      </c>
      <c r="I229">
        <v>41201</v>
      </c>
      <c r="J229">
        <v>1091383</v>
      </c>
      <c r="K229">
        <v>-10</v>
      </c>
      <c r="L229">
        <v>-8494</v>
      </c>
      <c r="M229">
        <v>1116335</v>
      </c>
      <c r="N229">
        <v>-166168</v>
      </c>
      <c r="O229">
        <v>950167</v>
      </c>
      <c r="P229">
        <v>-240661</v>
      </c>
      <c r="Q229">
        <v>0</v>
      </c>
      <c r="R229">
        <v>0</v>
      </c>
      <c r="S229">
        <v>0</v>
      </c>
      <c r="T229">
        <v>-240661</v>
      </c>
      <c r="U229">
        <v>-199130</v>
      </c>
      <c r="V229">
        <v>0</v>
      </c>
      <c r="W229">
        <v>-199130</v>
      </c>
      <c r="X229">
        <v>-256159</v>
      </c>
      <c r="Y229">
        <v>-9880</v>
      </c>
      <c r="Z229">
        <v>-57755</v>
      </c>
      <c r="AA229">
        <v>-323794</v>
      </c>
      <c r="AB229">
        <v>0</v>
      </c>
      <c r="AC229">
        <v>0</v>
      </c>
      <c r="AD229">
        <v>-9634</v>
      </c>
      <c r="AE229">
        <v>0</v>
      </c>
      <c r="AF229">
        <v>0</v>
      </c>
      <c r="AG229">
        <v>-9634</v>
      </c>
      <c r="AH229">
        <v>-225140</v>
      </c>
      <c r="AI229">
        <v>316241</v>
      </c>
      <c r="AJ229">
        <v>528</v>
      </c>
      <c r="AK229">
        <v>272990</v>
      </c>
      <c r="AL229">
        <v>0</v>
      </c>
      <c r="AM229">
        <v>0</v>
      </c>
      <c r="AN229">
        <v>0</v>
      </c>
      <c r="AO229">
        <v>589759</v>
      </c>
      <c r="AP229">
        <v>-48279</v>
      </c>
      <c r="AQ229">
        <v>541480</v>
      </c>
      <c r="AR229">
        <v>1826</v>
      </c>
      <c r="AS229">
        <v>0</v>
      </c>
      <c r="AT229">
        <v>0</v>
      </c>
      <c r="AU229">
        <v>0</v>
      </c>
      <c r="AV229">
        <v>1826</v>
      </c>
      <c r="AW229">
        <v>0</v>
      </c>
      <c r="AX229">
        <v>-1088</v>
      </c>
      <c r="AY229">
        <v>0</v>
      </c>
      <c r="AZ229">
        <v>-528</v>
      </c>
      <c r="BA229">
        <v>0</v>
      </c>
      <c r="BB229">
        <v>-1616</v>
      </c>
      <c r="BC229">
        <v>0</v>
      </c>
      <c r="BD229">
        <v>0</v>
      </c>
      <c r="BE229">
        <v>0</v>
      </c>
      <c r="BF229">
        <v>-110</v>
      </c>
      <c r="BG229">
        <v>0</v>
      </c>
      <c r="BH229">
        <v>-110</v>
      </c>
      <c r="BI229">
        <v>428</v>
      </c>
      <c r="BJ229">
        <v>528</v>
      </c>
      <c r="BK229">
        <v>501</v>
      </c>
      <c r="BL229">
        <v>223</v>
      </c>
      <c r="BM229">
        <v>0</v>
      </c>
      <c r="BN229">
        <v>223</v>
      </c>
      <c r="BO229">
        <v>675</v>
      </c>
      <c r="BP229">
        <v>13170</v>
      </c>
      <c r="BQ229">
        <v>52489</v>
      </c>
      <c r="BR229">
        <v>0</v>
      </c>
      <c r="BS229">
        <v>0</v>
      </c>
      <c r="BT229">
        <v>65659</v>
      </c>
      <c r="BU229">
        <v>227819</v>
      </c>
      <c r="BV229">
        <v>11573353</v>
      </c>
      <c r="BW229">
        <v>0</v>
      </c>
      <c r="BX229">
        <v>0</v>
      </c>
      <c r="BY229">
        <v>115</v>
      </c>
      <c r="BZ229">
        <v>0</v>
      </c>
      <c r="CA229">
        <v>0</v>
      </c>
      <c r="CB229">
        <v>480126</v>
      </c>
      <c r="CC229">
        <v>12281413</v>
      </c>
      <c r="CD229">
        <v>0</v>
      </c>
      <c r="CE229">
        <v>12347747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17388</v>
      </c>
      <c r="CL229">
        <v>0</v>
      </c>
      <c r="CM229">
        <v>17388</v>
      </c>
      <c r="CN229">
        <v>0</v>
      </c>
      <c r="CO229">
        <v>12007</v>
      </c>
      <c r="CP229">
        <v>0</v>
      </c>
      <c r="CQ229">
        <v>14779</v>
      </c>
      <c r="CR229">
        <v>44174</v>
      </c>
      <c r="CS229">
        <v>0</v>
      </c>
      <c r="CT229">
        <v>0</v>
      </c>
      <c r="CU229">
        <v>0</v>
      </c>
      <c r="CV229">
        <v>38261</v>
      </c>
      <c r="CW229">
        <v>0</v>
      </c>
      <c r="CX229">
        <v>38261</v>
      </c>
      <c r="CY229">
        <v>0</v>
      </c>
      <c r="CZ229">
        <v>12867</v>
      </c>
      <c r="DA229">
        <v>12867</v>
      </c>
      <c r="DB229">
        <v>12443773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3107142</v>
      </c>
      <c r="DO229">
        <v>3107142</v>
      </c>
      <c r="DP229">
        <v>0</v>
      </c>
      <c r="DQ229">
        <v>0</v>
      </c>
      <c r="DR229">
        <v>4773156</v>
      </c>
      <c r="DS229">
        <v>2000485</v>
      </c>
      <c r="DT229">
        <v>1088443</v>
      </c>
      <c r="DU229">
        <v>7862084</v>
      </c>
      <c r="DV229">
        <v>5092</v>
      </c>
      <c r="DW229">
        <v>9880</v>
      </c>
      <c r="DX229">
        <v>0</v>
      </c>
      <c r="DY229">
        <v>610465</v>
      </c>
      <c r="DZ229">
        <v>0</v>
      </c>
      <c r="EA229">
        <v>0</v>
      </c>
      <c r="EB229">
        <v>8487521</v>
      </c>
      <c r="EC229">
        <v>0</v>
      </c>
      <c r="ED229">
        <v>0</v>
      </c>
      <c r="EE229">
        <v>0</v>
      </c>
      <c r="EF229">
        <v>0</v>
      </c>
      <c r="EG229">
        <v>0</v>
      </c>
      <c r="EH229">
        <v>0</v>
      </c>
      <c r="EI229">
        <v>0</v>
      </c>
      <c r="EJ229">
        <v>0</v>
      </c>
      <c r="EK229">
        <v>0</v>
      </c>
      <c r="EL229">
        <v>0</v>
      </c>
      <c r="EM229">
        <v>0</v>
      </c>
      <c r="EN229">
        <v>0</v>
      </c>
      <c r="EO229">
        <v>0</v>
      </c>
      <c r="EP229">
        <v>0</v>
      </c>
      <c r="EQ229">
        <v>168432</v>
      </c>
      <c r="ER229">
        <v>0</v>
      </c>
      <c r="ES229">
        <v>675674</v>
      </c>
      <c r="ET229">
        <v>844106</v>
      </c>
      <c r="EU229">
        <v>5004</v>
      </c>
      <c r="EV229">
        <v>12443773</v>
      </c>
    </row>
    <row r="230" spans="1:152">
      <c r="A230">
        <v>70807</v>
      </c>
      <c r="B230">
        <v>201412</v>
      </c>
      <c r="C230">
        <v>2758838</v>
      </c>
      <c r="D230">
        <v>0</v>
      </c>
      <c r="E230">
        <v>2758838</v>
      </c>
      <c r="F230">
        <v>1048664</v>
      </c>
      <c r="G230">
        <v>450080</v>
      </c>
      <c r="H230">
        <v>19705</v>
      </c>
      <c r="I230">
        <v>1272905</v>
      </c>
      <c r="J230">
        <v>1810973</v>
      </c>
      <c r="K230">
        <v>-136</v>
      </c>
      <c r="L230">
        <v>-40497</v>
      </c>
      <c r="M230">
        <v>4561694</v>
      </c>
      <c r="N230">
        <v>-666979</v>
      </c>
      <c r="O230">
        <v>3894715</v>
      </c>
      <c r="P230">
        <v>-1526864</v>
      </c>
      <c r="Q230">
        <v>0</v>
      </c>
      <c r="R230">
        <v>-1600</v>
      </c>
      <c r="S230">
        <v>0</v>
      </c>
      <c r="T230">
        <v>-1528464</v>
      </c>
      <c r="U230">
        <v>-4140448</v>
      </c>
      <c r="V230">
        <v>0</v>
      </c>
      <c r="W230">
        <v>-4140448</v>
      </c>
      <c r="X230">
        <v>0</v>
      </c>
      <c r="Y230">
        <v>-635580</v>
      </c>
      <c r="Z230">
        <v>-288063</v>
      </c>
      <c r="AA230">
        <v>-923643</v>
      </c>
      <c r="AB230">
        <v>0</v>
      </c>
      <c r="AC230">
        <v>0</v>
      </c>
      <c r="AD230">
        <v>-47920</v>
      </c>
      <c r="AE230">
        <v>0</v>
      </c>
      <c r="AF230">
        <v>0</v>
      </c>
      <c r="AG230">
        <v>-47920</v>
      </c>
      <c r="AH230">
        <v>-37725</v>
      </c>
      <c r="AI230">
        <v>-24647</v>
      </c>
      <c r="AJ230">
        <v>0</v>
      </c>
      <c r="AK230">
        <v>42714</v>
      </c>
      <c r="AL230">
        <v>0</v>
      </c>
      <c r="AM230">
        <v>0</v>
      </c>
      <c r="AN230">
        <v>0</v>
      </c>
      <c r="AO230">
        <v>18067</v>
      </c>
      <c r="AP230">
        <v>-4989</v>
      </c>
      <c r="AQ230">
        <v>13078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6781</v>
      </c>
      <c r="BL230">
        <v>1319</v>
      </c>
      <c r="BM230">
        <v>0</v>
      </c>
      <c r="BN230">
        <v>1319</v>
      </c>
      <c r="BO230">
        <v>602624</v>
      </c>
      <c r="BP230">
        <v>6269955</v>
      </c>
      <c r="BQ230">
        <v>360060</v>
      </c>
      <c r="BR230">
        <v>2920365</v>
      </c>
      <c r="BS230">
        <v>0</v>
      </c>
      <c r="BT230">
        <v>9550380</v>
      </c>
      <c r="BU230">
        <v>3691062</v>
      </c>
      <c r="BV230">
        <v>15417010</v>
      </c>
      <c r="BW230">
        <v>31414327</v>
      </c>
      <c r="BX230">
        <v>0</v>
      </c>
      <c r="BY230">
        <v>0</v>
      </c>
      <c r="BZ230">
        <v>0</v>
      </c>
      <c r="CA230">
        <v>138426</v>
      </c>
      <c r="CB230">
        <v>2493114</v>
      </c>
      <c r="CC230">
        <v>53153939</v>
      </c>
      <c r="CD230">
        <v>0</v>
      </c>
      <c r="CE230">
        <v>63306943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95157</v>
      </c>
      <c r="CL230">
        <v>0</v>
      </c>
      <c r="CM230">
        <v>95157</v>
      </c>
      <c r="CN230">
        <v>0</v>
      </c>
      <c r="CO230">
        <v>481</v>
      </c>
      <c r="CP230">
        <v>0</v>
      </c>
      <c r="CQ230">
        <v>29929</v>
      </c>
      <c r="CR230">
        <v>125567</v>
      </c>
      <c r="CS230">
        <v>0</v>
      </c>
      <c r="CT230">
        <v>1884802</v>
      </c>
      <c r="CU230">
        <v>0</v>
      </c>
      <c r="CV230">
        <v>0</v>
      </c>
      <c r="CW230">
        <v>0</v>
      </c>
      <c r="CX230">
        <v>1884802</v>
      </c>
      <c r="CY230">
        <v>490565</v>
      </c>
      <c r="CZ230">
        <v>83207</v>
      </c>
      <c r="DA230">
        <v>573772</v>
      </c>
      <c r="DB230">
        <v>65899184</v>
      </c>
      <c r="DC230">
        <v>770000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208771</v>
      </c>
      <c r="DO230">
        <v>978771</v>
      </c>
      <c r="DP230">
        <v>0</v>
      </c>
      <c r="DQ230">
        <v>0</v>
      </c>
      <c r="DR230">
        <v>12660001</v>
      </c>
      <c r="DS230">
        <v>25791556</v>
      </c>
      <c r="DT230">
        <v>14137003</v>
      </c>
      <c r="DU230">
        <v>52588560</v>
      </c>
      <c r="DV230">
        <v>7000</v>
      </c>
      <c r="DW230">
        <v>1545363</v>
      </c>
      <c r="DX230">
        <v>0</v>
      </c>
      <c r="DY230">
        <v>7028884</v>
      </c>
      <c r="DZ230">
        <v>0</v>
      </c>
      <c r="EA230">
        <v>0</v>
      </c>
      <c r="EB230">
        <v>61169807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2659349</v>
      </c>
      <c r="EO230">
        <v>0</v>
      </c>
      <c r="EP230">
        <v>0</v>
      </c>
      <c r="EQ230">
        <v>438725</v>
      </c>
      <c r="ER230">
        <v>0</v>
      </c>
      <c r="ES230">
        <v>652532</v>
      </c>
      <c r="ET230">
        <v>3750606</v>
      </c>
      <c r="EU230">
        <v>0</v>
      </c>
      <c r="EV230">
        <v>65899184</v>
      </c>
    </row>
    <row r="231" spans="1:152">
      <c r="A231">
        <v>70814</v>
      </c>
      <c r="B231">
        <v>201412</v>
      </c>
      <c r="C231">
        <v>3686481</v>
      </c>
      <c r="D231">
        <v>0</v>
      </c>
      <c r="E231">
        <v>3686481</v>
      </c>
      <c r="F231">
        <v>-2121</v>
      </c>
      <c r="G231">
        <v>-4067</v>
      </c>
      <c r="H231">
        <v>80237</v>
      </c>
      <c r="I231">
        <v>295976</v>
      </c>
      <c r="J231">
        <v>8259379</v>
      </c>
      <c r="K231">
        <v>-231</v>
      </c>
      <c r="L231">
        <v>-45149</v>
      </c>
      <c r="M231">
        <v>8584024</v>
      </c>
      <c r="N231">
        <v>-1274275</v>
      </c>
      <c r="O231">
        <v>7309749</v>
      </c>
      <c r="P231">
        <v>-2278932</v>
      </c>
      <c r="Q231">
        <v>0</v>
      </c>
      <c r="R231">
        <v>799</v>
      </c>
      <c r="S231">
        <v>0</v>
      </c>
      <c r="T231">
        <v>-2278133</v>
      </c>
      <c r="U231">
        <v>-2272705</v>
      </c>
      <c r="V231">
        <v>0</v>
      </c>
      <c r="W231">
        <v>-2272705</v>
      </c>
      <c r="X231">
        <v>-2162546</v>
      </c>
      <c r="Y231">
        <v>0</v>
      </c>
      <c r="Z231">
        <v>-455506</v>
      </c>
      <c r="AA231">
        <v>-2618052</v>
      </c>
      <c r="AB231">
        <v>0</v>
      </c>
      <c r="AC231">
        <v>0</v>
      </c>
      <c r="AD231">
        <v>-53815</v>
      </c>
      <c r="AE231">
        <v>0</v>
      </c>
      <c r="AF231">
        <v>0</v>
      </c>
      <c r="AG231">
        <v>-53815</v>
      </c>
      <c r="AH231">
        <v>-1440421</v>
      </c>
      <c r="AI231">
        <v>2333104</v>
      </c>
      <c r="AJ231">
        <v>0</v>
      </c>
      <c r="AK231">
        <v>1763324</v>
      </c>
      <c r="AL231">
        <v>0</v>
      </c>
      <c r="AM231">
        <v>0</v>
      </c>
      <c r="AN231">
        <v>0</v>
      </c>
      <c r="AO231">
        <v>4096428</v>
      </c>
      <c r="AP231">
        <v>-322904</v>
      </c>
      <c r="AQ231">
        <v>3773524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11053</v>
      </c>
      <c r="BL231">
        <v>1616</v>
      </c>
      <c r="BM231">
        <v>0</v>
      </c>
      <c r="BN231">
        <v>1616</v>
      </c>
      <c r="BO231">
        <v>1382396</v>
      </c>
      <c r="BP231">
        <v>230182</v>
      </c>
      <c r="BQ231">
        <v>82641</v>
      </c>
      <c r="BR231">
        <v>0</v>
      </c>
      <c r="BS231">
        <v>0</v>
      </c>
      <c r="BT231">
        <v>312823</v>
      </c>
      <c r="BU231">
        <v>1574481</v>
      </c>
      <c r="BV231">
        <v>91070440</v>
      </c>
      <c r="BW231">
        <v>0</v>
      </c>
      <c r="BX231">
        <v>0</v>
      </c>
      <c r="BY231">
        <v>5</v>
      </c>
      <c r="BZ231">
        <v>0</v>
      </c>
      <c r="CA231">
        <v>0</v>
      </c>
      <c r="CB231">
        <v>3523744</v>
      </c>
      <c r="CC231">
        <v>96168670</v>
      </c>
      <c r="CD231">
        <v>0</v>
      </c>
      <c r="CE231">
        <v>97863889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182264</v>
      </c>
      <c r="CL231">
        <v>0</v>
      </c>
      <c r="CM231">
        <v>182264</v>
      </c>
      <c r="CN231">
        <v>0</v>
      </c>
      <c r="CO231">
        <v>0</v>
      </c>
      <c r="CP231">
        <v>0</v>
      </c>
      <c r="CQ231">
        <v>176915</v>
      </c>
      <c r="CR231">
        <v>359179</v>
      </c>
      <c r="CS231">
        <v>0</v>
      </c>
      <c r="CT231">
        <v>0</v>
      </c>
      <c r="CU231">
        <v>0</v>
      </c>
      <c r="CV231">
        <v>231591</v>
      </c>
      <c r="CW231">
        <v>0</v>
      </c>
      <c r="CX231">
        <v>231591</v>
      </c>
      <c r="CY231">
        <v>0</v>
      </c>
      <c r="CZ231">
        <v>145431</v>
      </c>
      <c r="DA231">
        <v>145431</v>
      </c>
      <c r="DB231">
        <v>98612759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20847346</v>
      </c>
      <c r="DO231">
        <v>20847346</v>
      </c>
      <c r="DP231">
        <v>0</v>
      </c>
      <c r="DQ231">
        <v>0</v>
      </c>
      <c r="DR231">
        <v>27258136</v>
      </c>
      <c r="DS231">
        <v>28366083</v>
      </c>
      <c r="DT231">
        <v>11437878</v>
      </c>
      <c r="DU231">
        <v>67062097</v>
      </c>
      <c r="DV231">
        <v>3278</v>
      </c>
      <c r="DW231">
        <v>0</v>
      </c>
      <c r="DX231">
        <v>0</v>
      </c>
      <c r="DY231">
        <v>4536264</v>
      </c>
      <c r="DZ231">
        <v>0</v>
      </c>
      <c r="EA231">
        <v>0</v>
      </c>
      <c r="EB231">
        <v>71601639</v>
      </c>
      <c r="EC231">
        <v>0</v>
      </c>
      <c r="ED231">
        <v>0</v>
      </c>
      <c r="EE231">
        <v>0</v>
      </c>
      <c r="EF231">
        <v>0</v>
      </c>
      <c r="EG231">
        <v>0</v>
      </c>
      <c r="EH231">
        <v>0</v>
      </c>
      <c r="EI231">
        <v>350</v>
      </c>
      <c r="EJ231">
        <v>0</v>
      </c>
      <c r="EK231">
        <v>0</v>
      </c>
      <c r="EL231">
        <v>0</v>
      </c>
      <c r="EM231">
        <v>0</v>
      </c>
      <c r="EN231">
        <v>4162</v>
      </c>
      <c r="EO231">
        <v>0</v>
      </c>
      <c r="EP231">
        <v>0</v>
      </c>
      <c r="EQ231">
        <v>1296356</v>
      </c>
      <c r="ER231">
        <v>0</v>
      </c>
      <c r="ES231">
        <v>4850358</v>
      </c>
      <c r="ET231">
        <v>6151226</v>
      </c>
      <c r="EU231">
        <v>12548</v>
      </c>
      <c r="EV231">
        <v>98612759</v>
      </c>
    </row>
    <row r="232" spans="1:152">
      <c r="A232">
        <v>70857</v>
      </c>
      <c r="B232">
        <v>201412</v>
      </c>
      <c r="C232">
        <v>3210711</v>
      </c>
      <c r="D232">
        <v>-227</v>
      </c>
      <c r="E232">
        <v>3210484</v>
      </c>
      <c r="F232">
        <v>295604</v>
      </c>
      <c r="G232">
        <v>-131668</v>
      </c>
      <c r="H232">
        <v>78389</v>
      </c>
      <c r="I232">
        <v>3470012</v>
      </c>
      <c r="J232">
        <v>6523457</v>
      </c>
      <c r="K232">
        <v>5176</v>
      </c>
      <c r="L232">
        <v>-162158</v>
      </c>
      <c r="M232">
        <v>10078812</v>
      </c>
      <c r="N232">
        <v>-1504483</v>
      </c>
      <c r="O232">
        <v>8574329</v>
      </c>
      <c r="P232">
        <v>-4106021</v>
      </c>
      <c r="Q232">
        <v>0</v>
      </c>
      <c r="R232">
        <v>-372</v>
      </c>
      <c r="S232">
        <v>0</v>
      </c>
      <c r="T232">
        <v>-4106393</v>
      </c>
      <c r="U232">
        <v>-7668866</v>
      </c>
      <c r="V232">
        <v>0</v>
      </c>
      <c r="W232">
        <v>-7668866</v>
      </c>
      <c r="X232">
        <v>0</v>
      </c>
      <c r="Y232">
        <v>1786385</v>
      </c>
      <c r="Z232">
        <v>-111226</v>
      </c>
      <c r="AA232">
        <v>1675159</v>
      </c>
      <c r="AB232">
        <v>0</v>
      </c>
      <c r="AC232">
        <v>0</v>
      </c>
      <c r="AD232">
        <v>-58573</v>
      </c>
      <c r="AE232">
        <v>0</v>
      </c>
      <c r="AF232">
        <v>0</v>
      </c>
      <c r="AG232">
        <v>-58573</v>
      </c>
      <c r="AH232">
        <v>-1624479</v>
      </c>
      <c r="AI232">
        <v>1661</v>
      </c>
      <c r="AJ232">
        <v>0</v>
      </c>
      <c r="AK232">
        <v>1901703</v>
      </c>
      <c r="AL232">
        <v>0</v>
      </c>
      <c r="AM232">
        <v>0</v>
      </c>
      <c r="AN232">
        <v>0</v>
      </c>
      <c r="AO232">
        <v>1903364</v>
      </c>
      <c r="AP232">
        <v>-277224</v>
      </c>
      <c r="AQ232">
        <v>1626140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11</v>
      </c>
      <c r="BM232">
        <v>0</v>
      </c>
      <c r="BN232">
        <v>11</v>
      </c>
      <c r="BO232">
        <v>2892531</v>
      </c>
      <c r="BP232">
        <v>5712327</v>
      </c>
      <c r="BQ232">
        <v>0</v>
      </c>
      <c r="BR232">
        <v>1267272</v>
      </c>
      <c r="BS232">
        <v>582764</v>
      </c>
      <c r="BT232">
        <v>7562363</v>
      </c>
      <c r="BU232">
        <v>10955609</v>
      </c>
      <c r="BV232">
        <v>31821287</v>
      </c>
      <c r="BW232">
        <v>34108767</v>
      </c>
      <c r="BX232">
        <v>0</v>
      </c>
      <c r="BY232">
        <v>1559</v>
      </c>
      <c r="BZ232">
        <v>9934429</v>
      </c>
      <c r="CA232">
        <v>3012692</v>
      </c>
      <c r="CB232">
        <v>6879170</v>
      </c>
      <c r="CC232">
        <v>96713513</v>
      </c>
      <c r="CD232">
        <v>0</v>
      </c>
      <c r="CE232">
        <v>107168407</v>
      </c>
      <c r="CF232">
        <v>0</v>
      </c>
      <c r="CG232">
        <v>528</v>
      </c>
      <c r="CH232">
        <v>0</v>
      </c>
      <c r="CI232">
        <v>0</v>
      </c>
      <c r="CJ232">
        <v>528</v>
      </c>
      <c r="CK232">
        <v>14206</v>
      </c>
      <c r="CL232">
        <v>0</v>
      </c>
      <c r="CM232">
        <v>14206</v>
      </c>
      <c r="CN232">
        <v>0</v>
      </c>
      <c r="CO232">
        <v>739084</v>
      </c>
      <c r="CP232">
        <v>102324</v>
      </c>
      <c r="CQ232">
        <v>24461</v>
      </c>
      <c r="CR232">
        <v>880603</v>
      </c>
      <c r="CS232">
        <v>0</v>
      </c>
      <c r="CT232">
        <v>0</v>
      </c>
      <c r="CU232">
        <v>0</v>
      </c>
      <c r="CV232">
        <v>255244</v>
      </c>
      <c r="CW232">
        <v>0</v>
      </c>
      <c r="CX232">
        <v>255244</v>
      </c>
      <c r="CY232">
        <v>498967</v>
      </c>
      <c r="CZ232">
        <v>385680</v>
      </c>
      <c r="DA232">
        <v>884647</v>
      </c>
      <c r="DB232">
        <v>109188912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19023314</v>
      </c>
      <c r="DO232">
        <v>19023314</v>
      </c>
      <c r="DP232">
        <v>0</v>
      </c>
      <c r="DQ232">
        <v>0</v>
      </c>
      <c r="DR232">
        <v>43115427</v>
      </c>
      <c r="DS232">
        <v>22079286</v>
      </c>
      <c r="DT232">
        <v>12332892</v>
      </c>
      <c r="DU232">
        <v>77527605</v>
      </c>
      <c r="DV232">
        <v>9846</v>
      </c>
      <c r="DW232">
        <v>1701206</v>
      </c>
      <c r="DX232">
        <v>0</v>
      </c>
      <c r="DY232">
        <v>566047</v>
      </c>
      <c r="DZ232">
        <v>0</v>
      </c>
      <c r="EA232">
        <v>0</v>
      </c>
      <c r="EB232">
        <v>79804704</v>
      </c>
      <c r="EC232">
        <v>48143</v>
      </c>
      <c r="ED232">
        <v>0</v>
      </c>
      <c r="EE232">
        <v>0</v>
      </c>
      <c r="EF232">
        <v>18437</v>
      </c>
      <c r="EG232">
        <v>66580</v>
      </c>
      <c r="EH232">
        <v>0</v>
      </c>
      <c r="EI232">
        <v>9861</v>
      </c>
      <c r="EJ232">
        <v>0</v>
      </c>
      <c r="EK232">
        <v>0</v>
      </c>
      <c r="EL232">
        <v>0</v>
      </c>
      <c r="EM232">
        <v>0</v>
      </c>
      <c r="EN232">
        <v>2594126</v>
      </c>
      <c r="EO232">
        <v>3156</v>
      </c>
      <c r="EP232">
        <v>0</v>
      </c>
      <c r="EQ232">
        <v>1484336</v>
      </c>
      <c r="ER232">
        <v>0</v>
      </c>
      <c r="ES232">
        <v>6191051</v>
      </c>
      <c r="ET232">
        <v>10282530</v>
      </c>
      <c r="EU232">
        <v>11784</v>
      </c>
      <c r="EV232">
        <v>109188912</v>
      </c>
    </row>
    <row r="233" spans="1:152">
      <c r="A233">
        <v>70911</v>
      </c>
      <c r="B233">
        <v>201412</v>
      </c>
      <c r="C233">
        <v>193674</v>
      </c>
      <c r="D233">
        <v>0</v>
      </c>
      <c r="E233">
        <v>193674</v>
      </c>
      <c r="F233">
        <v>8892</v>
      </c>
      <c r="G233">
        <v>0</v>
      </c>
      <c r="H233">
        <v>11773</v>
      </c>
      <c r="I233">
        <v>202457</v>
      </c>
      <c r="J233">
        <v>700539</v>
      </c>
      <c r="K233">
        <v>-902</v>
      </c>
      <c r="L233">
        <v>-11885</v>
      </c>
      <c r="M233">
        <v>910874</v>
      </c>
      <c r="N233">
        <v>-136502</v>
      </c>
      <c r="O233">
        <v>774372</v>
      </c>
      <c r="P233">
        <v>-475177</v>
      </c>
      <c r="Q233">
        <v>0</v>
      </c>
      <c r="R233">
        <v>0</v>
      </c>
      <c r="S233">
        <v>0</v>
      </c>
      <c r="T233">
        <v>-475177</v>
      </c>
      <c r="U233">
        <v>-134224</v>
      </c>
      <c r="V233">
        <v>0</v>
      </c>
      <c r="W233">
        <v>-134224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-7436</v>
      </c>
      <c r="AE233">
        <v>0</v>
      </c>
      <c r="AF233">
        <v>0</v>
      </c>
      <c r="AG233">
        <v>-7436</v>
      </c>
      <c r="AH233">
        <v>-58389</v>
      </c>
      <c r="AI233">
        <v>292820</v>
      </c>
      <c r="AJ233">
        <v>0</v>
      </c>
      <c r="AK233">
        <v>116149</v>
      </c>
      <c r="AL233">
        <v>0</v>
      </c>
      <c r="AM233">
        <v>0</v>
      </c>
      <c r="AN233">
        <v>0</v>
      </c>
      <c r="AO233">
        <v>408969</v>
      </c>
      <c r="AP233">
        <v>-57760</v>
      </c>
      <c r="AQ233">
        <v>351209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493500</v>
      </c>
      <c r="BP233">
        <v>123391</v>
      </c>
      <c r="BQ233">
        <v>0</v>
      </c>
      <c r="BR233">
        <v>0</v>
      </c>
      <c r="BS233">
        <v>0</v>
      </c>
      <c r="BT233">
        <v>123391</v>
      </c>
      <c r="BU233">
        <v>79245</v>
      </c>
      <c r="BV233">
        <v>9323312</v>
      </c>
      <c r="BW233">
        <v>0</v>
      </c>
      <c r="BX233">
        <v>0</v>
      </c>
      <c r="BY233">
        <v>0</v>
      </c>
      <c r="BZ233">
        <v>2685</v>
      </c>
      <c r="CA233">
        <v>36004</v>
      </c>
      <c r="CB233">
        <v>0</v>
      </c>
      <c r="CC233">
        <v>9441246</v>
      </c>
      <c r="CD233">
        <v>0</v>
      </c>
      <c r="CE233">
        <v>10058137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12604</v>
      </c>
      <c r="CL233">
        <v>0</v>
      </c>
      <c r="CM233">
        <v>12604</v>
      </c>
      <c r="CN233">
        <v>0</v>
      </c>
      <c r="CO233">
        <v>0</v>
      </c>
      <c r="CP233">
        <v>0</v>
      </c>
      <c r="CQ233">
        <v>31212</v>
      </c>
      <c r="CR233">
        <v>43816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25123</v>
      </c>
      <c r="DA233">
        <v>25123</v>
      </c>
      <c r="DB233">
        <v>10127076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1517161</v>
      </c>
      <c r="DO233">
        <v>1517161</v>
      </c>
      <c r="DP233">
        <v>0</v>
      </c>
      <c r="DQ233">
        <v>0</v>
      </c>
      <c r="DR233">
        <v>6686810</v>
      </c>
      <c r="DS233">
        <v>1035802</v>
      </c>
      <c r="DT233">
        <v>718103</v>
      </c>
      <c r="DU233">
        <v>8440715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8440715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136072</v>
      </c>
      <c r="ER233">
        <v>0</v>
      </c>
      <c r="ES233">
        <v>33128</v>
      </c>
      <c r="ET233">
        <v>169200</v>
      </c>
      <c r="EU233">
        <v>0</v>
      </c>
      <c r="EV233">
        <v>10127076</v>
      </c>
    </row>
    <row r="234" spans="1:152">
      <c r="A234">
        <v>70912</v>
      </c>
      <c r="B234">
        <v>201412</v>
      </c>
      <c r="C234">
        <v>0</v>
      </c>
      <c r="D234">
        <v>-1</v>
      </c>
      <c r="E234">
        <v>-1</v>
      </c>
      <c r="F234">
        <v>6126</v>
      </c>
      <c r="G234">
        <v>802973</v>
      </c>
      <c r="H234">
        <v>52839</v>
      </c>
      <c r="I234">
        <v>755959</v>
      </c>
      <c r="J234">
        <v>1791296</v>
      </c>
      <c r="K234">
        <v>-2164</v>
      </c>
      <c r="L234">
        <v>-29491</v>
      </c>
      <c r="M234">
        <v>3377538</v>
      </c>
      <c r="N234">
        <v>-455349</v>
      </c>
      <c r="O234">
        <v>2922189</v>
      </c>
      <c r="P234">
        <v>-875660</v>
      </c>
      <c r="Q234">
        <v>0</v>
      </c>
      <c r="R234">
        <v>-2533</v>
      </c>
      <c r="S234">
        <v>0</v>
      </c>
      <c r="T234">
        <v>-878193</v>
      </c>
      <c r="U234">
        <v>-1869397</v>
      </c>
      <c r="V234">
        <v>0</v>
      </c>
      <c r="W234">
        <v>-1869397</v>
      </c>
      <c r="X234">
        <v>0</v>
      </c>
      <c r="Y234">
        <v>175666</v>
      </c>
      <c r="Z234">
        <v>-38413</v>
      </c>
      <c r="AA234">
        <v>137253</v>
      </c>
      <c r="AB234">
        <v>0</v>
      </c>
      <c r="AC234">
        <v>0</v>
      </c>
      <c r="AD234">
        <v>-24664</v>
      </c>
      <c r="AE234">
        <v>0</v>
      </c>
      <c r="AF234">
        <v>0</v>
      </c>
      <c r="AG234">
        <v>-24664</v>
      </c>
      <c r="AH234">
        <v>-287187</v>
      </c>
      <c r="AI234">
        <v>0</v>
      </c>
      <c r="AJ234">
        <v>0</v>
      </c>
      <c r="AK234">
        <v>287187</v>
      </c>
      <c r="AL234">
        <v>0</v>
      </c>
      <c r="AM234">
        <v>0</v>
      </c>
      <c r="AN234">
        <v>0</v>
      </c>
      <c r="AO234">
        <v>287187</v>
      </c>
      <c r="AP234">
        <v>-43940</v>
      </c>
      <c r="AQ234">
        <v>243247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645</v>
      </c>
      <c r="BM234">
        <v>0</v>
      </c>
      <c r="BN234">
        <v>645</v>
      </c>
      <c r="BO234">
        <v>1547058</v>
      </c>
      <c r="BP234">
        <v>282411</v>
      </c>
      <c r="BQ234">
        <v>0</v>
      </c>
      <c r="BR234">
        <v>7914564</v>
      </c>
      <c r="BS234">
        <v>0</v>
      </c>
      <c r="BT234">
        <v>8196975</v>
      </c>
      <c r="BU234">
        <v>2298200</v>
      </c>
      <c r="BV234">
        <v>125589</v>
      </c>
      <c r="BW234">
        <v>13767599</v>
      </c>
      <c r="BX234">
        <v>0</v>
      </c>
      <c r="BY234">
        <v>447</v>
      </c>
      <c r="BZ234">
        <v>2521</v>
      </c>
      <c r="CA234">
        <v>0</v>
      </c>
      <c r="CB234">
        <v>1820545</v>
      </c>
      <c r="CC234">
        <v>18014901</v>
      </c>
      <c r="CD234">
        <v>0</v>
      </c>
      <c r="CE234">
        <v>27758934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57301</v>
      </c>
      <c r="CP234">
        <v>0</v>
      </c>
      <c r="CQ234">
        <v>10834</v>
      </c>
      <c r="CR234">
        <v>68135</v>
      </c>
      <c r="CS234">
        <v>0</v>
      </c>
      <c r="CT234">
        <v>0</v>
      </c>
      <c r="CU234">
        <v>0</v>
      </c>
      <c r="CV234">
        <v>141783</v>
      </c>
      <c r="CW234">
        <v>0</v>
      </c>
      <c r="CX234">
        <v>141783</v>
      </c>
      <c r="CY234">
        <v>212510</v>
      </c>
      <c r="CZ234">
        <v>66549</v>
      </c>
      <c r="DA234">
        <v>279059</v>
      </c>
      <c r="DB234">
        <v>28248556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3845739</v>
      </c>
      <c r="DO234">
        <v>3845739</v>
      </c>
      <c r="DP234">
        <v>0</v>
      </c>
      <c r="DQ234">
        <v>0</v>
      </c>
      <c r="DR234">
        <v>20074253</v>
      </c>
      <c r="DS234">
        <v>0</v>
      </c>
      <c r="DT234">
        <v>11</v>
      </c>
      <c r="DU234">
        <v>20074264</v>
      </c>
      <c r="DV234">
        <v>7469</v>
      </c>
      <c r="DW234">
        <v>871279</v>
      </c>
      <c r="DX234">
        <v>0</v>
      </c>
      <c r="DY234">
        <v>571840</v>
      </c>
      <c r="DZ234">
        <v>0</v>
      </c>
      <c r="EA234">
        <v>0</v>
      </c>
      <c r="EB234">
        <v>21524852</v>
      </c>
      <c r="EC234">
        <v>0</v>
      </c>
      <c r="ED234">
        <v>0</v>
      </c>
      <c r="EE234">
        <v>0</v>
      </c>
      <c r="EF234">
        <v>1100</v>
      </c>
      <c r="EG234">
        <v>1100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2876865</v>
      </c>
      <c r="ET234">
        <v>2876865</v>
      </c>
      <c r="EU234">
        <v>0</v>
      </c>
      <c r="EV234">
        <v>28248556</v>
      </c>
    </row>
    <row r="235" spans="1:152">
      <c r="A235">
        <v>71044</v>
      </c>
      <c r="B235">
        <v>201412</v>
      </c>
      <c r="C235">
        <v>2643867</v>
      </c>
      <c r="D235">
        <v>-179</v>
      </c>
      <c r="E235">
        <v>2643688</v>
      </c>
      <c r="F235">
        <v>109136</v>
      </c>
      <c r="G235">
        <v>-151683</v>
      </c>
      <c r="H235">
        <v>29032</v>
      </c>
      <c r="I235">
        <v>1782600</v>
      </c>
      <c r="J235">
        <v>3401217</v>
      </c>
      <c r="K235">
        <v>2384</v>
      </c>
      <c r="L235">
        <v>-83384</v>
      </c>
      <c r="M235">
        <v>5089302</v>
      </c>
      <c r="N235">
        <v>-773445</v>
      </c>
      <c r="O235">
        <v>4315857</v>
      </c>
      <c r="P235">
        <v>-2307384</v>
      </c>
      <c r="Q235">
        <v>0</v>
      </c>
      <c r="R235">
        <v>344</v>
      </c>
      <c r="S235">
        <v>0</v>
      </c>
      <c r="T235">
        <v>-2307040</v>
      </c>
      <c r="U235">
        <v>-4382251</v>
      </c>
      <c r="V235">
        <v>0</v>
      </c>
      <c r="W235">
        <v>-4382251</v>
      </c>
      <c r="X235">
        <v>0</v>
      </c>
      <c r="Y235">
        <v>369484</v>
      </c>
      <c r="Z235">
        <v>-101436</v>
      </c>
      <c r="AA235">
        <v>268048</v>
      </c>
      <c r="AB235">
        <v>0</v>
      </c>
      <c r="AC235">
        <v>0</v>
      </c>
      <c r="AD235">
        <v>-53385</v>
      </c>
      <c r="AE235">
        <v>0</v>
      </c>
      <c r="AF235">
        <v>0</v>
      </c>
      <c r="AG235">
        <v>-53385</v>
      </c>
      <c r="AH235">
        <v>-482872</v>
      </c>
      <c r="AI235">
        <v>2045</v>
      </c>
      <c r="AJ235">
        <v>0</v>
      </c>
      <c r="AK235">
        <v>555742</v>
      </c>
      <c r="AL235">
        <v>0</v>
      </c>
      <c r="AM235">
        <v>0</v>
      </c>
      <c r="AN235">
        <v>0</v>
      </c>
      <c r="AO235">
        <v>557787</v>
      </c>
      <c r="AP235">
        <v>-72871</v>
      </c>
      <c r="AQ235">
        <v>484916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816714</v>
      </c>
      <c r="BP235">
        <v>2170916</v>
      </c>
      <c r="BQ235">
        <v>0</v>
      </c>
      <c r="BR235">
        <v>488370</v>
      </c>
      <c r="BS235">
        <v>204442</v>
      </c>
      <c r="BT235">
        <v>2863728</v>
      </c>
      <c r="BU235">
        <v>5509193</v>
      </c>
      <c r="BV235">
        <v>16301637</v>
      </c>
      <c r="BW235">
        <v>19083158</v>
      </c>
      <c r="BX235">
        <v>0</v>
      </c>
      <c r="BY235">
        <v>87</v>
      </c>
      <c r="BZ235">
        <v>5019787</v>
      </c>
      <c r="CA235">
        <v>1700409</v>
      </c>
      <c r="CB235">
        <v>3466084</v>
      </c>
      <c r="CC235">
        <v>51080355</v>
      </c>
      <c r="CD235">
        <v>0</v>
      </c>
      <c r="CE235">
        <v>54760797</v>
      </c>
      <c r="CF235">
        <v>0</v>
      </c>
      <c r="CG235">
        <v>342</v>
      </c>
      <c r="CH235">
        <v>0</v>
      </c>
      <c r="CI235">
        <v>0</v>
      </c>
      <c r="CJ235">
        <v>342</v>
      </c>
      <c r="CK235">
        <v>14035</v>
      </c>
      <c r="CL235">
        <v>0</v>
      </c>
      <c r="CM235">
        <v>14035</v>
      </c>
      <c r="CN235">
        <v>0</v>
      </c>
      <c r="CO235">
        <v>678868</v>
      </c>
      <c r="CP235">
        <v>101065</v>
      </c>
      <c r="CQ235">
        <v>8118</v>
      </c>
      <c r="CR235">
        <v>802428</v>
      </c>
      <c r="CS235">
        <v>0</v>
      </c>
      <c r="CT235">
        <v>0</v>
      </c>
      <c r="CU235">
        <v>0</v>
      </c>
      <c r="CV235">
        <v>252159</v>
      </c>
      <c r="CW235">
        <v>0</v>
      </c>
      <c r="CX235">
        <v>252159</v>
      </c>
      <c r="CY235">
        <v>269290</v>
      </c>
      <c r="CZ235">
        <v>303416</v>
      </c>
      <c r="DA235">
        <v>572706</v>
      </c>
      <c r="DB235">
        <v>56388090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5357597</v>
      </c>
      <c r="DO235">
        <v>5357597</v>
      </c>
      <c r="DP235">
        <v>0</v>
      </c>
      <c r="DQ235">
        <v>0</v>
      </c>
      <c r="DR235">
        <v>17554128</v>
      </c>
      <c r="DS235">
        <v>16522113</v>
      </c>
      <c r="DT235">
        <v>6110201</v>
      </c>
      <c r="DU235">
        <v>40186442</v>
      </c>
      <c r="DV235">
        <v>8660</v>
      </c>
      <c r="DW235">
        <v>5004187</v>
      </c>
      <c r="DX235">
        <v>0</v>
      </c>
      <c r="DY235">
        <v>483068</v>
      </c>
      <c r="DZ235">
        <v>0</v>
      </c>
      <c r="EA235">
        <v>0</v>
      </c>
      <c r="EB235">
        <v>45682357</v>
      </c>
      <c r="EC235">
        <v>24642</v>
      </c>
      <c r="ED235">
        <v>0</v>
      </c>
      <c r="EE235">
        <v>0</v>
      </c>
      <c r="EF235">
        <v>5693</v>
      </c>
      <c r="EG235">
        <v>30335</v>
      </c>
      <c r="EH235">
        <v>0</v>
      </c>
      <c r="EI235">
        <v>9742</v>
      </c>
      <c r="EJ235">
        <v>0</v>
      </c>
      <c r="EK235">
        <v>0</v>
      </c>
      <c r="EL235">
        <v>0</v>
      </c>
      <c r="EM235">
        <v>0</v>
      </c>
      <c r="EN235">
        <v>1292424</v>
      </c>
      <c r="EO235">
        <v>0</v>
      </c>
      <c r="EP235">
        <v>0</v>
      </c>
      <c r="EQ235">
        <v>761679</v>
      </c>
      <c r="ER235">
        <v>0</v>
      </c>
      <c r="ES235">
        <v>3243767</v>
      </c>
      <c r="ET235">
        <v>5307612</v>
      </c>
      <c r="EU235">
        <v>10189</v>
      </c>
      <c r="EV235">
        <v>56388090</v>
      </c>
    </row>
    <row r="236" spans="1:152">
      <c r="A236">
        <v>71046</v>
      </c>
      <c r="B236">
        <v>201412</v>
      </c>
      <c r="C236">
        <v>2555653</v>
      </c>
      <c r="D236">
        <v>0</v>
      </c>
      <c r="E236">
        <v>2555653</v>
      </c>
      <c r="F236">
        <v>81591</v>
      </c>
      <c r="G236">
        <v>-3810</v>
      </c>
      <c r="H236">
        <v>13944</v>
      </c>
      <c r="I236">
        <v>939395</v>
      </c>
      <c r="J236">
        <v>3869492</v>
      </c>
      <c r="K236">
        <v>-162096</v>
      </c>
      <c r="L236">
        <v>-15455</v>
      </c>
      <c r="M236">
        <v>4723061</v>
      </c>
      <c r="N236">
        <v>-717655</v>
      </c>
      <c r="O236">
        <v>4005406</v>
      </c>
      <c r="P236">
        <v>-1855117</v>
      </c>
      <c r="Q236">
        <v>0</v>
      </c>
      <c r="R236">
        <v>748</v>
      </c>
      <c r="S236">
        <v>0</v>
      </c>
      <c r="T236">
        <v>-1854369</v>
      </c>
      <c r="U236">
        <v>-487170</v>
      </c>
      <c r="V236">
        <v>0</v>
      </c>
      <c r="W236">
        <v>-487170</v>
      </c>
      <c r="X236">
        <v>0</v>
      </c>
      <c r="Y236">
        <v>-339646</v>
      </c>
      <c r="Z236">
        <v>0</v>
      </c>
      <c r="AA236">
        <v>-339646</v>
      </c>
      <c r="AB236">
        <v>-3772068</v>
      </c>
      <c r="AC236">
        <v>0</v>
      </c>
      <c r="AD236">
        <v>-47742</v>
      </c>
      <c r="AE236">
        <v>1115</v>
      </c>
      <c r="AF236">
        <v>0</v>
      </c>
      <c r="AG236">
        <v>-46627</v>
      </c>
      <c r="AH236">
        <v>-214191</v>
      </c>
      <c r="AI236">
        <v>-153012</v>
      </c>
      <c r="AJ236">
        <v>0</v>
      </c>
      <c r="AK236">
        <v>254521</v>
      </c>
      <c r="AL236">
        <v>0</v>
      </c>
      <c r="AM236">
        <v>0</v>
      </c>
      <c r="AN236">
        <v>0</v>
      </c>
      <c r="AO236">
        <v>101509</v>
      </c>
      <c r="AP236">
        <v>-40329</v>
      </c>
      <c r="AQ236">
        <v>61180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1209</v>
      </c>
      <c r="BM236">
        <v>0</v>
      </c>
      <c r="BN236">
        <v>1209</v>
      </c>
      <c r="BO236">
        <v>107538</v>
      </c>
      <c r="BP236">
        <v>420602</v>
      </c>
      <c r="BQ236">
        <v>0</v>
      </c>
      <c r="BR236">
        <v>59593</v>
      </c>
      <c r="BS236">
        <v>0</v>
      </c>
      <c r="BT236">
        <v>480195</v>
      </c>
      <c r="BU236">
        <v>684483</v>
      </c>
      <c r="BV236">
        <v>6508910</v>
      </c>
      <c r="BW236">
        <v>8593440</v>
      </c>
      <c r="BX236">
        <v>0</v>
      </c>
      <c r="BY236">
        <v>0</v>
      </c>
      <c r="BZ236">
        <v>141524</v>
      </c>
      <c r="CA236">
        <v>40575</v>
      </c>
      <c r="CB236">
        <v>0</v>
      </c>
      <c r="CC236">
        <v>15968932</v>
      </c>
      <c r="CD236">
        <v>0</v>
      </c>
      <c r="CE236">
        <v>16556665</v>
      </c>
      <c r="CF236">
        <v>36198874</v>
      </c>
      <c r="CG236">
        <v>0</v>
      </c>
      <c r="CH236">
        <v>0</v>
      </c>
      <c r="CI236">
        <v>0</v>
      </c>
      <c r="CJ236">
        <v>0</v>
      </c>
      <c r="CK236">
        <v>6020</v>
      </c>
      <c r="CL236">
        <v>0</v>
      </c>
      <c r="CM236">
        <v>6020</v>
      </c>
      <c r="CN236">
        <v>0</v>
      </c>
      <c r="CO236">
        <v>3679</v>
      </c>
      <c r="CP236">
        <v>0</v>
      </c>
      <c r="CQ236">
        <v>17019</v>
      </c>
      <c r="CR236">
        <v>26718</v>
      </c>
      <c r="CS236">
        <v>0</v>
      </c>
      <c r="CT236">
        <v>0</v>
      </c>
      <c r="CU236">
        <v>0</v>
      </c>
      <c r="CV236">
        <v>269213</v>
      </c>
      <c r="CW236">
        <v>0</v>
      </c>
      <c r="CX236">
        <v>269213</v>
      </c>
      <c r="CY236">
        <v>142442</v>
      </c>
      <c r="CZ236">
        <v>61326</v>
      </c>
      <c r="DA236">
        <v>203768</v>
      </c>
      <c r="DB236">
        <v>53256447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118986</v>
      </c>
      <c r="DK236">
        <v>0</v>
      </c>
      <c r="DL236">
        <v>0</v>
      </c>
      <c r="DM236">
        <v>118986</v>
      </c>
      <c r="DN236">
        <v>2567499</v>
      </c>
      <c r="DO236">
        <v>2686485</v>
      </c>
      <c r="DP236">
        <v>0</v>
      </c>
      <c r="DQ236">
        <v>0</v>
      </c>
      <c r="DR236">
        <v>10952331</v>
      </c>
      <c r="DS236">
        <v>61</v>
      </c>
      <c r="DT236">
        <v>20807</v>
      </c>
      <c r="DU236">
        <v>10973199</v>
      </c>
      <c r="DV236">
        <v>1935</v>
      </c>
      <c r="DW236">
        <v>1391842</v>
      </c>
      <c r="DX236">
        <v>0</v>
      </c>
      <c r="DY236">
        <v>0</v>
      </c>
      <c r="DZ236">
        <v>36198874</v>
      </c>
      <c r="EA236">
        <v>0</v>
      </c>
      <c r="EB236">
        <v>48565850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1282539</v>
      </c>
      <c r="EO236">
        <v>0</v>
      </c>
      <c r="EP236">
        <v>0</v>
      </c>
      <c r="EQ236">
        <v>663060</v>
      </c>
      <c r="ER236">
        <v>0</v>
      </c>
      <c r="ES236">
        <v>51394</v>
      </c>
      <c r="ET236">
        <v>1996993</v>
      </c>
      <c r="EU236">
        <v>7119</v>
      </c>
      <c r="EV236">
        <v>53256447</v>
      </c>
    </row>
    <row r="237" spans="1:152">
      <c r="A237">
        <v>71071</v>
      </c>
      <c r="B237">
        <v>201412</v>
      </c>
      <c r="C237">
        <v>2086889</v>
      </c>
      <c r="D237">
        <v>0</v>
      </c>
      <c r="E237">
        <v>2086889</v>
      </c>
      <c r="F237">
        <v>6118558</v>
      </c>
      <c r="G237">
        <v>68862</v>
      </c>
      <c r="H237">
        <v>3851</v>
      </c>
      <c r="I237">
        <v>901022</v>
      </c>
      <c r="J237">
        <v>-674886</v>
      </c>
      <c r="K237">
        <v>-31</v>
      </c>
      <c r="L237">
        <v>-27409</v>
      </c>
      <c r="M237">
        <v>6389967</v>
      </c>
      <c r="N237">
        <v>-622473</v>
      </c>
      <c r="O237">
        <v>5767494</v>
      </c>
      <c r="P237">
        <v>-1742253</v>
      </c>
      <c r="Q237">
        <v>0</v>
      </c>
      <c r="R237">
        <v>-8925</v>
      </c>
      <c r="S237">
        <v>0</v>
      </c>
      <c r="T237">
        <v>-1751178</v>
      </c>
      <c r="U237">
        <v>-1720099</v>
      </c>
      <c r="V237">
        <v>0</v>
      </c>
      <c r="W237">
        <v>-1720099</v>
      </c>
      <c r="X237">
        <v>-1907266</v>
      </c>
      <c r="Y237">
        <v>-1754185</v>
      </c>
      <c r="Z237">
        <v>252</v>
      </c>
      <c r="AA237">
        <v>-3661199</v>
      </c>
      <c r="AB237">
        <v>0</v>
      </c>
      <c r="AC237">
        <v>0</v>
      </c>
      <c r="AD237">
        <v>-24332</v>
      </c>
      <c r="AE237">
        <v>0</v>
      </c>
      <c r="AF237">
        <v>0</v>
      </c>
      <c r="AG237">
        <v>-24332</v>
      </c>
      <c r="AH237">
        <v>-89728</v>
      </c>
      <c r="AI237">
        <v>607847</v>
      </c>
      <c r="AJ237">
        <v>0</v>
      </c>
      <c r="AK237">
        <v>89728</v>
      </c>
      <c r="AL237">
        <v>0</v>
      </c>
      <c r="AM237">
        <v>0</v>
      </c>
      <c r="AN237">
        <v>0</v>
      </c>
      <c r="AO237">
        <v>697575</v>
      </c>
      <c r="AP237">
        <v>-328334</v>
      </c>
      <c r="AQ237">
        <v>369241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11109</v>
      </c>
      <c r="BL237">
        <v>1607</v>
      </c>
      <c r="BM237">
        <v>0</v>
      </c>
      <c r="BN237">
        <v>1607</v>
      </c>
      <c r="BO237">
        <v>0</v>
      </c>
      <c r="BP237">
        <v>53440628</v>
      </c>
      <c r="BQ237">
        <v>550000</v>
      </c>
      <c r="BR237">
        <v>1349195</v>
      </c>
      <c r="BS237">
        <v>0</v>
      </c>
      <c r="BT237">
        <v>55339823</v>
      </c>
      <c r="BU237">
        <v>5772965</v>
      </c>
      <c r="BV237">
        <v>4510453</v>
      </c>
      <c r="BW237">
        <v>9513349</v>
      </c>
      <c r="BX237">
        <v>0</v>
      </c>
      <c r="BY237">
        <v>2762</v>
      </c>
      <c r="BZ237">
        <v>104666</v>
      </c>
      <c r="CA237">
        <v>0</v>
      </c>
      <c r="CB237">
        <v>847856</v>
      </c>
      <c r="CC237">
        <v>20752051</v>
      </c>
      <c r="CD237">
        <v>0</v>
      </c>
      <c r="CE237">
        <v>76091874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40992</v>
      </c>
      <c r="CL237">
        <v>0</v>
      </c>
      <c r="CM237">
        <v>40992</v>
      </c>
      <c r="CN237">
        <v>0</v>
      </c>
      <c r="CO237">
        <v>133340</v>
      </c>
      <c r="CP237">
        <v>454</v>
      </c>
      <c r="CQ237">
        <v>2390</v>
      </c>
      <c r="CR237">
        <v>177176</v>
      </c>
      <c r="CS237">
        <v>0</v>
      </c>
      <c r="CT237">
        <v>0</v>
      </c>
      <c r="CU237">
        <v>0</v>
      </c>
      <c r="CV237">
        <v>237795</v>
      </c>
      <c r="CW237">
        <v>0</v>
      </c>
      <c r="CX237">
        <v>237795</v>
      </c>
      <c r="CY237">
        <v>26765</v>
      </c>
      <c r="CZ237">
        <v>97616</v>
      </c>
      <c r="DA237">
        <v>124381</v>
      </c>
      <c r="DB237">
        <v>76643942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1919724</v>
      </c>
      <c r="DK237">
        <v>6418973</v>
      </c>
      <c r="DL237">
        <v>0</v>
      </c>
      <c r="DM237">
        <v>8338697</v>
      </c>
      <c r="DN237">
        <v>0</v>
      </c>
      <c r="DO237">
        <v>8338697</v>
      </c>
      <c r="DP237">
        <v>0</v>
      </c>
      <c r="DQ237">
        <v>0</v>
      </c>
      <c r="DR237">
        <v>28790902</v>
      </c>
      <c r="DS237">
        <v>15763217</v>
      </c>
      <c r="DT237">
        <v>15453188</v>
      </c>
      <c r="DU237">
        <v>60007307</v>
      </c>
      <c r="DV237">
        <v>66937</v>
      </c>
      <c r="DW237">
        <v>6631563</v>
      </c>
      <c r="DX237">
        <v>0</v>
      </c>
      <c r="DY237">
        <v>1308</v>
      </c>
      <c r="DZ237">
        <v>0</v>
      </c>
      <c r="EA237">
        <v>0</v>
      </c>
      <c r="EB237">
        <v>66707115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620754</v>
      </c>
      <c r="ER237">
        <v>0</v>
      </c>
      <c r="ES237">
        <v>964062</v>
      </c>
      <c r="ET237">
        <v>1584816</v>
      </c>
      <c r="EU237">
        <v>13314</v>
      </c>
      <c r="EV237">
        <v>76643942</v>
      </c>
    </row>
    <row r="238" spans="1:152">
      <c r="A238">
        <v>71084</v>
      </c>
      <c r="B238">
        <v>201412</v>
      </c>
      <c r="C238">
        <v>65655</v>
      </c>
      <c r="D238">
        <v>-330</v>
      </c>
      <c r="E238">
        <v>65325</v>
      </c>
      <c r="F238">
        <v>0</v>
      </c>
      <c r="G238">
        <v>0</v>
      </c>
      <c r="H238">
        <v>0</v>
      </c>
      <c r="I238">
        <v>29397</v>
      </c>
      <c r="J238">
        <v>74426</v>
      </c>
      <c r="K238">
        <v>0</v>
      </c>
      <c r="L238">
        <v>-4169</v>
      </c>
      <c r="M238">
        <v>99654</v>
      </c>
      <c r="N238">
        <v>-15024</v>
      </c>
      <c r="O238">
        <v>84630</v>
      </c>
      <c r="P238">
        <v>-25311</v>
      </c>
      <c r="Q238">
        <v>0</v>
      </c>
      <c r="R238">
        <v>0</v>
      </c>
      <c r="S238">
        <v>0</v>
      </c>
      <c r="T238">
        <v>-25311</v>
      </c>
      <c r="U238">
        <v>-94794</v>
      </c>
      <c r="V238">
        <v>0</v>
      </c>
      <c r="W238">
        <v>-94794</v>
      </c>
      <c r="X238">
        <v>0</v>
      </c>
      <c r="Y238">
        <v>-13915</v>
      </c>
      <c r="Z238">
        <v>0</v>
      </c>
      <c r="AA238">
        <v>-13915</v>
      </c>
      <c r="AB238">
        <v>0</v>
      </c>
      <c r="AC238">
        <v>0</v>
      </c>
      <c r="AD238">
        <v>-3017</v>
      </c>
      <c r="AE238">
        <v>0</v>
      </c>
      <c r="AF238">
        <v>0</v>
      </c>
      <c r="AG238">
        <v>-3017</v>
      </c>
      <c r="AH238">
        <v>-5629</v>
      </c>
      <c r="AI238">
        <v>7289</v>
      </c>
      <c r="AJ238">
        <v>0</v>
      </c>
      <c r="AK238">
        <v>10629</v>
      </c>
      <c r="AL238">
        <v>0</v>
      </c>
      <c r="AM238">
        <v>0</v>
      </c>
      <c r="AN238">
        <v>0</v>
      </c>
      <c r="AO238">
        <v>17918</v>
      </c>
      <c r="AP238">
        <v>-5000</v>
      </c>
      <c r="AQ238">
        <v>12918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600</v>
      </c>
      <c r="BV238">
        <v>1374583</v>
      </c>
      <c r="BW238">
        <v>0</v>
      </c>
      <c r="BX238">
        <v>0</v>
      </c>
      <c r="BY238">
        <v>0</v>
      </c>
      <c r="BZ238">
        <v>366</v>
      </c>
      <c r="CA238">
        <v>18377</v>
      </c>
      <c r="CB238">
        <v>0</v>
      </c>
      <c r="CC238">
        <v>1393926</v>
      </c>
      <c r="CD238">
        <v>0</v>
      </c>
      <c r="CE238">
        <v>1393926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5227</v>
      </c>
      <c r="CL238">
        <v>0</v>
      </c>
      <c r="CM238">
        <v>5227</v>
      </c>
      <c r="CN238">
        <v>0</v>
      </c>
      <c r="CO238">
        <v>0</v>
      </c>
      <c r="CP238">
        <v>0</v>
      </c>
      <c r="CQ238">
        <v>1768</v>
      </c>
      <c r="CR238">
        <v>6995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1896</v>
      </c>
      <c r="DA238">
        <v>1896</v>
      </c>
      <c r="DB238">
        <v>1402817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146046</v>
      </c>
      <c r="DO238">
        <v>146046</v>
      </c>
      <c r="DP238">
        <v>0</v>
      </c>
      <c r="DQ238">
        <v>0</v>
      </c>
      <c r="DR238">
        <v>527825</v>
      </c>
      <c r="DS238">
        <v>446485</v>
      </c>
      <c r="DT238">
        <v>222362</v>
      </c>
      <c r="DU238">
        <v>1196672</v>
      </c>
      <c r="DV238">
        <v>0</v>
      </c>
      <c r="DW238">
        <v>42141</v>
      </c>
      <c r="DX238">
        <v>0</v>
      </c>
      <c r="DY238">
        <v>0</v>
      </c>
      <c r="DZ238">
        <v>0</v>
      </c>
      <c r="EA238">
        <v>0</v>
      </c>
      <c r="EB238">
        <v>1238813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15026</v>
      </c>
      <c r="ER238">
        <v>0</v>
      </c>
      <c r="ES238">
        <v>2932</v>
      </c>
      <c r="ET238">
        <v>17958</v>
      </c>
      <c r="EU238">
        <v>0</v>
      </c>
      <c r="EV238">
        <v>1402817</v>
      </c>
    </row>
    <row r="239" spans="1:152">
      <c r="A239">
        <v>71097</v>
      </c>
      <c r="B239">
        <v>201412</v>
      </c>
      <c r="C239">
        <v>176770</v>
      </c>
      <c r="D239">
        <v>0</v>
      </c>
      <c r="E239">
        <v>176770</v>
      </c>
      <c r="F239">
        <v>1878</v>
      </c>
      <c r="G239">
        <v>0</v>
      </c>
      <c r="H239">
        <v>877</v>
      </c>
      <c r="I239">
        <v>45711</v>
      </c>
      <c r="J239">
        <v>144762</v>
      </c>
      <c r="K239">
        <v>0</v>
      </c>
      <c r="L239">
        <v>-1327</v>
      </c>
      <c r="M239">
        <v>191901</v>
      </c>
      <c r="N239">
        <v>0</v>
      </c>
      <c r="O239">
        <v>191901</v>
      </c>
      <c r="P239">
        <v>-18952</v>
      </c>
      <c r="Q239">
        <v>0</v>
      </c>
      <c r="R239">
        <v>0</v>
      </c>
      <c r="S239">
        <v>0</v>
      </c>
      <c r="T239">
        <v>-18952</v>
      </c>
      <c r="U239">
        <v>-182437</v>
      </c>
      <c r="V239">
        <v>0</v>
      </c>
      <c r="W239">
        <v>-182437</v>
      </c>
      <c r="X239">
        <v>0</v>
      </c>
      <c r="Y239">
        <v>-144976</v>
      </c>
      <c r="Z239">
        <v>0</v>
      </c>
      <c r="AA239">
        <v>-144976</v>
      </c>
      <c r="AB239">
        <v>0</v>
      </c>
      <c r="AC239">
        <v>0</v>
      </c>
      <c r="AD239">
        <v>-12494</v>
      </c>
      <c r="AE239">
        <v>0</v>
      </c>
      <c r="AF239">
        <v>0</v>
      </c>
      <c r="AG239">
        <v>-12494</v>
      </c>
      <c r="AH239">
        <v>-712</v>
      </c>
      <c r="AI239">
        <v>9100</v>
      </c>
      <c r="AJ239">
        <v>0</v>
      </c>
      <c r="AK239">
        <v>712</v>
      </c>
      <c r="AL239">
        <v>0</v>
      </c>
      <c r="AM239">
        <v>-9100</v>
      </c>
      <c r="AN239">
        <v>0</v>
      </c>
      <c r="AO239">
        <v>712</v>
      </c>
      <c r="AP239">
        <v>0</v>
      </c>
      <c r="AQ239">
        <v>712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13309</v>
      </c>
      <c r="BP239">
        <v>2399</v>
      </c>
      <c r="BQ239">
        <v>25108</v>
      </c>
      <c r="BR239">
        <v>0</v>
      </c>
      <c r="BS239">
        <v>0</v>
      </c>
      <c r="BT239">
        <v>27507</v>
      </c>
      <c r="BU239">
        <v>1332</v>
      </c>
      <c r="BV239">
        <v>888797</v>
      </c>
      <c r="BW239">
        <v>1251065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2141194</v>
      </c>
      <c r="CD239">
        <v>0</v>
      </c>
      <c r="CE239">
        <v>2182010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24183</v>
      </c>
      <c r="CL239">
        <v>0</v>
      </c>
      <c r="CM239">
        <v>24183</v>
      </c>
      <c r="CN239">
        <v>0</v>
      </c>
      <c r="CO239">
        <v>0</v>
      </c>
      <c r="CP239">
        <v>0</v>
      </c>
      <c r="CQ239">
        <v>0</v>
      </c>
      <c r="CR239">
        <v>24183</v>
      </c>
      <c r="CS239">
        <v>0</v>
      </c>
      <c r="CT239">
        <v>0</v>
      </c>
      <c r="CU239">
        <v>0</v>
      </c>
      <c r="CV239">
        <v>4117</v>
      </c>
      <c r="CW239">
        <v>0</v>
      </c>
      <c r="CX239">
        <v>4117</v>
      </c>
      <c r="CY239">
        <v>7105</v>
      </c>
      <c r="CZ239">
        <v>426</v>
      </c>
      <c r="DA239">
        <v>7531</v>
      </c>
      <c r="DB239">
        <v>2217841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7848</v>
      </c>
      <c r="DK239">
        <v>0</v>
      </c>
      <c r="DL239">
        <v>0</v>
      </c>
      <c r="DM239">
        <v>7848</v>
      </c>
      <c r="DN239">
        <v>62</v>
      </c>
      <c r="DO239">
        <v>7910</v>
      </c>
      <c r="DP239">
        <v>0</v>
      </c>
      <c r="DQ239">
        <v>87112</v>
      </c>
      <c r="DR239">
        <v>-940543</v>
      </c>
      <c r="DS239">
        <v>2088199</v>
      </c>
      <c r="DT239">
        <v>602091</v>
      </c>
      <c r="DU239">
        <v>1749747</v>
      </c>
      <c r="DV239">
        <v>0</v>
      </c>
      <c r="DW239">
        <v>359620</v>
      </c>
      <c r="DX239">
        <v>0</v>
      </c>
      <c r="DY239">
        <v>0</v>
      </c>
      <c r="DZ239">
        <v>0</v>
      </c>
      <c r="EA239">
        <v>0</v>
      </c>
      <c r="EB239">
        <v>2109367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2268</v>
      </c>
      <c r="EO239">
        <v>0</v>
      </c>
      <c r="EP239">
        <v>0</v>
      </c>
      <c r="EQ239">
        <v>0</v>
      </c>
      <c r="ER239">
        <v>0</v>
      </c>
      <c r="ES239">
        <v>11184</v>
      </c>
      <c r="ET239">
        <v>13452</v>
      </c>
      <c r="EU239">
        <v>0</v>
      </c>
      <c r="EV239">
        <v>2217841</v>
      </c>
    </row>
    <row r="240" spans="1:152">
      <c r="A240">
        <v>70061</v>
      </c>
      <c r="B240">
        <v>201512</v>
      </c>
      <c r="C240">
        <v>820043</v>
      </c>
      <c r="D240">
        <v>-803</v>
      </c>
      <c r="E240">
        <v>819240</v>
      </c>
      <c r="F240">
        <v>7756</v>
      </c>
      <c r="G240">
        <v>0</v>
      </c>
      <c r="H240">
        <v>0</v>
      </c>
      <c r="I240">
        <v>390157</v>
      </c>
      <c r="J240">
        <v>119428</v>
      </c>
      <c r="K240">
        <v>-1181</v>
      </c>
      <c r="L240">
        <v>-25077</v>
      </c>
      <c r="M240">
        <v>491083</v>
      </c>
      <c r="N240">
        <v>-55665</v>
      </c>
      <c r="O240">
        <v>435418</v>
      </c>
      <c r="P240">
        <v>-869679</v>
      </c>
      <c r="Q240">
        <v>0</v>
      </c>
      <c r="R240">
        <v>0</v>
      </c>
      <c r="S240">
        <v>0</v>
      </c>
      <c r="T240">
        <v>-869679</v>
      </c>
      <c r="U240">
        <v>250866</v>
      </c>
      <c r="V240">
        <v>0</v>
      </c>
      <c r="W240">
        <v>250866</v>
      </c>
      <c r="X240">
        <v>0</v>
      </c>
      <c r="Y240">
        <v>-701564</v>
      </c>
      <c r="Z240">
        <v>0</v>
      </c>
      <c r="AA240">
        <v>-701564</v>
      </c>
      <c r="AB240">
        <v>0</v>
      </c>
      <c r="AC240">
        <v>0</v>
      </c>
      <c r="AD240">
        <v>-22117</v>
      </c>
      <c r="AE240">
        <v>0</v>
      </c>
      <c r="AF240">
        <v>0</v>
      </c>
      <c r="AG240">
        <v>-22117</v>
      </c>
      <c r="AH240">
        <v>-19593</v>
      </c>
      <c r="AI240">
        <v>-107429</v>
      </c>
      <c r="AJ240">
        <v>327</v>
      </c>
      <c r="AK240">
        <v>22330</v>
      </c>
      <c r="AL240">
        <v>0</v>
      </c>
      <c r="AM240">
        <v>0</v>
      </c>
      <c r="AN240">
        <v>0</v>
      </c>
      <c r="AO240">
        <v>-84772</v>
      </c>
      <c r="AP240">
        <v>-2737</v>
      </c>
      <c r="AQ240">
        <v>-87509</v>
      </c>
      <c r="AR240">
        <v>27451</v>
      </c>
      <c r="AS240">
        <v>0</v>
      </c>
      <c r="AT240">
        <v>0</v>
      </c>
      <c r="AU240">
        <v>0</v>
      </c>
      <c r="AV240">
        <v>27451</v>
      </c>
      <c r="AW240">
        <v>0</v>
      </c>
      <c r="AX240">
        <v>-25959</v>
      </c>
      <c r="AY240">
        <v>0</v>
      </c>
      <c r="AZ240">
        <v>3529</v>
      </c>
      <c r="BA240">
        <v>0</v>
      </c>
      <c r="BB240">
        <v>-22430</v>
      </c>
      <c r="BC240">
        <v>0</v>
      </c>
      <c r="BD240">
        <v>0</v>
      </c>
      <c r="BE240">
        <v>0</v>
      </c>
      <c r="BF240">
        <v>-5138</v>
      </c>
      <c r="BG240">
        <v>0</v>
      </c>
      <c r="BH240">
        <v>-5138</v>
      </c>
      <c r="BI240">
        <v>444</v>
      </c>
      <c r="BJ240">
        <v>327</v>
      </c>
      <c r="BK240">
        <v>2023</v>
      </c>
      <c r="BL240">
        <v>0</v>
      </c>
      <c r="BM240">
        <v>0</v>
      </c>
      <c r="BN240">
        <v>0</v>
      </c>
      <c r="BO240">
        <v>0</v>
      </c>
      <c r="BP240">
        <v>138259</v>
      </c>
      <c r="BQ240">
        <v>0</v>
      </c>
      <c r="BR240">
        <v>0</v>
      </c>
      <c r="BS240">
        <v>0</v>
      </c>
      <c r="BT240">
        <v>138259</v>
      </c>
      <c r="BU240">
        <v>2618565</v>
      </c>
      <c r="BV240">
        <v>11238433</v>
      </c>
      <c r="BW240">
        <v>7043460</v>
      </c>
      <c r="BX240">
        <v>0</v>
      </c>
      <c r="BY240">
        <v>0</v>
      </c>
      <c r="BZ240">
        <v>0</v>
      </c>
      <c r="CA240">
        <v>0</v>
      </c>
      <c r="CB240">
        <v>522640</v>
      </c>
      <c r="CC240">
        <v>21423098</v>
      </c>
      <c r="CD240">
        <v>0</v>
      </c>
      <c r="CE240">
        <v>21561357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29044</v>
      </c>
      <c r="CU240">
        <v>0</v>
      </c>
      <c r="CV240">
        <v>198004</v>
      </c>
      <c r="CW240">
        <v>0</v>
      </c>
      <c r="CX240">
        <v>227048</v>
      </c>
      <c r="CY240">
        <v>88299</v>
      </c>
      <c r="CZ240">
        <v>28825</v>
      </c>
      <c r="DA240">
        <v>117124</v>
      </c>
      <c r="DB240">
        <v>21907552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1501101</v>
      </c>
      <c r="DO240">
        <v>1501101</v>
      </c>
      <c r="DP240">
        <v>0</v>
      </c>
      <c r="DQ240">
        <v>0</v>
      </c>
      <c r="DR240">
        <v>8052409</v>
      </c>
      <c r="DS240">
        <v>3421747</v>
      </c>
      <c r="DT240">
        <v>7120692</v>
      </c>
      <c r="DU240">
        <v>18594848</v>
      </c>
      <c r="DV240">
        <v>13634</v>
      </c>
      <c r="DW240">
        <v>1523385</v>
      </c>
      <c r="DX240">
        <v>0</v>
      </c>
      <c r="DY240">
        <v>0</v>
      </c>
      <c r="DZ240">
        <v>0</v>
      </c>
      <c r="EA240">
        <v>0</v>
      </c>
      <c r="EB240">
        <v>20131867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103932</v>
      </c>
      <c r="ER240">
        <v>0</v>
      </c>
      <c r="ES240">
        <v>167588</v>
      </c>
      <c r="ET240">
        <v>271520</v>
      </c>
      <c r="EU240">
        <v>3064</v>
      </c>
      <c r="EV240">
        <v>21907552</v>
      </c>
    </row>
    <row r="241" spans="1:152">
      <c r="A241">
        <v>70691</v>
      </c>
      <c r="B241">
        <v>201512</v>
      </c>
      <c r="C241">
        <v>861501</v>
      </c>
      <c r="D241">
        <v>0</v>
      </c>
      <c r="E241">
        <v>861501</v>
      </c>
      <c r="F241">
        <v>86671</v>
      </c>
      <c r="G241">
        <v>939662</v>
      </c>
      <c r="H241">
        <v>32507</v>
      </c>
      <c r="I241">
        <v>655728</v>
      </c>
      <c r="J241">
        <v>63616</v>
      </c>
      <c r="K241">
        <v>-25</v>
      </c>
      <c r="L241">
        <v>-31411</v>
      </c>
      <c r="M241">
        <v>1746748</v>
      </c>
      <c r="N241">
        <v>-226791</v>
      </c>
      <c r="O241">
        <v>1519957</v>
      </c>
      <c r="P241">
        <v>-1322858</v>
      </c>
      <c r="Q241">
        <v>586</v>
      </c>
      <c r="R241">
        <v>1820</v>
      </c>
      <c r="S241">
        <v>0</v>
      </c>
      <c r="T241">
        <v>-1320452</v>
      </c>
      <c r="U241">
        <v>225120</v>
      </c>
      <c r="V241">
        <v>-482</v>
      </c>
      <c r="W241">
        <v>224638</v>
      </c>
      <c r="X241">
        <v>-294668</v>
      </c>
      <c r="Y241">
        <v>-507689</v>
      </c>
      <c r="Z241">
        <v>0</v>
      </c>
      <c r="AA241">
        <v>-802357</v>
      </c>
      <c r="AB241">
        <v>-64513</v>
      </c>
      <c r="AC241">
        <v>0</v>
      </c>
      <c r="AD241">
        <v>-20348</v>
      </c>
      <c r="AE241">
        <v>0</v>
      </c>
      <c r="AF241">
        <v>0</v>
      </c>
      <c r="AG241">
        <v>-20348</v>
      </c>
      <c r="AH241">
        <v>-290549</v>
      </c>
      <c r="AI241">
        <v>107877</v>
      </c>
      <c r="AJ241">
        <v>0</v>
      </c>
      <c r="AK241">
        <v>343033</v>
      </c>
      <c r="AL241">
        <v>0</v>
      </c>
      <c r="AM241">
        <v>0</v>
      </c>
      <c r="AN241">
        <v>0</v>
      </c>
      <c r="AO241">
        <v>450910</v>
      </c>
      <c r="AP241">
        <v>-52484</v>
      </c>
      <c r="AQ241">
        <v>398426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2269</v>
      </c>
      <c r="BL241">
        <v>147</v>
      </c>
      <c r="BM241">
        <v>0</v>
      </c>
      <c r="BN241">
        <v>147</v>
      </c>
      <c r="BO241">
        <v>1264713</v>
      </c>
      <c r="BP241">
        <v>582715</v>
      </c>
      <c r="BQ241">
        <v>0</v>
      </c>
      <c r="BR241">
        <v>5959916</v>
      </c>
      <c r="BS241">
        <v>0</v>
      </c>
      <c r="BT241">
        <v>6542631</v>
      </c>
      <c r="BU241">
        <v>2550718</v>
      </c>
      <c r="BV241">
        <v>15540185</v>
      </c>
      <c r="BW241">
        <v>8859677</v>
      </c>
      <c r="BX241">
        <v>0</v>
      </c>
      <c r="BY241">
        <v>0</v>
      </c>
      <c r="BZ241">
        <v>0</v>
      </c>
      <c r="CA241">
        <v>119879</v>
      </c>
      <c r="CB241">
        <v>8333</v>
      </c>
      <c r="CC241">
        <v>27078792</v>
      </c>
      <c r="CD241">
        <v>0</v>
      </c>
      <c r="CE241">
        <v>34886136</v>
      </c>
      <c r="CF241">
        <v>1362509</v>
      </c>
      <c r="CG241">
        <v>3135</v>
      </c>
      <c r="CH241">
        <v>0</v>
      </c>
      <c r="CI241">
        <v>0</v>
      </c>
      <c r="CJ241">
        <v>3135</v>
      </c>
      <c r="CK241">
        <v>14543</v>
      </c>
      <c r="CL241">
        <v>0</v>
      </c>
      <c r="CM241">
        <v>14543</v>
      </c>
      <c r="CN241">
        <v>20317</v>
      </c>
      <c r="CO241">
        <v>23481</v>
      </c>
      <c r="CP241">
        <v>0</v>
      </c>
      <c r="CQ241">
        <v>0</v>
      </c>
      <c r="CR241">
        <v>61476</v>
      </c>
      <c r="CS241">
        <v>0</v>
      </c>
      <c r="CT241">
        <v>0</v>
      </c>
      <c r="CU241">
        <v>0</v>
      </c>
      <c r="CV241">
        <v>6</v>
      </c>
      <c r="CW241">
        <v>48855</v>
      </c>
      <c r="CX241">
        <v>48861</v>
      </c>
      <c r="CY241">
        <v>109300</v>
      </c>
      <c r="CZ241">
        <v>64223</v>
      </c>
      <c r="DA241">
        <v>173523</v>
      </c>
      <c r="DB241">
        <v>36534921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6717670</v>
      </c>
      <c r="DL241">
        <v>8083</v>
      </c>
      <c r="DM241">
        <v>6725753</v>
      </c>
      <c r="DN241">
        <v>398426</v>
      </c>
      <c r="DO241">
        <v>7124179</v>
      </c>
      <c r="DP241">
        <v>0</v>
      </c>
      <c r="DQ241">
        <v>0</v>
      </c>
      <c r="DR241">
        <v>11795457</v>
      </c>
      <c r="DS241">
        <v>6298484</v>
      </c>
      <c r="DT241">
        <v>4512168</v>
      </c>
      <c r="DU241">
        <v>22606109</v>
      </c>
      <c r="DV241">
        <v>145</v>
      </c>
      <c r="DW241">
        <v>4628941</v>
      </c>
      <c r="DX241">
        <v>0</v>
      </c>
      <c r="DY241">
        <v>0</v>
      </c>
      <c r="DZ241">
        <v>1362509</v>
      </c>
      <c r="EA241">
        <v>173</v>
      </c>
      <c r="EB241">
        <v>28597877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380</v>
      </c>
      <c r="EO241">
        <v>0</v>
      </c>
      <c r="EP241">
        <v>0</v>
      </c>
      <c r="EQ241">
        <v>0</v>
      </c>
      <c r="ER241">
        <v>0</v>
      </c>
      <c r="ES241">
        <v>812485</v>
      </c>
      <c r="ET241">
        <v>812865</v>
      </c>
      <c r="EU241">
        <v>0</v>
      </c>
      <c r="EV241">
        <v>36534921</v>
      </c>
    </row>
    <row r="242" spans="1:152">
      <c r="A242">
        <v>70727</v>
      </c>
      <c r="B242">
        <v>201512</v>
      </c>
      <c r="C242">
        <v>1492750</v>
      </c>
      <c r="D242">
        <v>-255</v>
      </c>
      <c r="E242">
        <v>1492495</v>
      </c>
      <c r="F242">
        <v>168109</v>
      </c>
      <c r="G242">
        <v>1107186</v>
      </c>
      <c r="H242">
        <v>21775</v>
      </c>
      <c r="I242">
        <v>1398860</v>
      </c>
      <c r="J242">
        <v>-1784007</v>
      </c>
      <c r="K242">
        <v>-91308</v>
      </c>
      <c r="L242">
        <v>-106964</v>
      </c>
      <c r="M242">
        <v>713651</v>
      </c>
      <c r="N242">
        <v>-84388</v>
      </c>
      <c r="O242">
        <v>629263</v>
      </c>
      <c r="P242">
        <v>-1157764</v>
      </c>
      <c r="Q242">
        <v>0</v>
      </c>
      <c r="R242">
        <v>318</v>
      </c>
      <c r="S242">
        <v>0</v>
      </c>
      <c r="T242">
        <v>-1157446</v>
      </c>
      <c r="U242">
        <v>-1028095</v>
      </c>
      <c r="V242">
        <v>0</v>
      </c>
      <c r="W242">
        <v>-1028095</v>
      </c>
      <c r="X242">
        <v>0</v>
      </c>
      <c r="Y242">
        <v>247584</v>
      </c>
      <c r="Z242">
        <v>-46856</v>
      </c>
      <c r="AA242">
        <v>200728</v>
      </c>
      <c r="AB242">
        <v>0</v>
      </c>
      <c r="AC242">
        <v>0</v>
      </c>
      <c r="AD242">
        <v>-25769</v>
      </c>
      <c r="AE242">
        <v>0</v>
      </c>
      <c r="AF242">
        <v>0</v>
      </c>
      <c r="AG242">
        <v>-25769</v>
      </c>
      <c r="AH242">
        <v>-111176</v>
      </c>
      <c r="AI242">
        <v>0</v>
      </c>
      <c r="AJ242">
        <v>0</v>
      </c>
      <c r="AK242">
        <v>123374</v>
      </c>
      <c r="AL242">
        <v>0</v>
      </c>
      <c r="AM242">
        <v>0</v>
      </c>
      <c r="AN242">
        <v>0</v>
      </c>
      <c r="AO242">
        <v>123374</v>
      </c>
      <c r="AP242">
        <v>-12198</v>
      </c>
      <c r="AQ242">
        <v>111176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657525</v>
      </c>
      <c r="BP242">
        <v>2512655</v>
      </c>
      <c r="BQ242">
        <v>0</v>
      </c>
      <c r="BR242">
        <v>15945305</v>
      </c>
      <c r="BS242">
        <v>158370</v>
      </c>
      <c r="BT242">
        <v>18616330</v>
      </c>
      <c r="BU242">
        <v>5795145</v>
      </c>
      <c r="BV242">
        <v>3095867</v>
      </c>
      <c r="BW242">
        <v>12383716</v>
      </c>
      <c r="BX242">
        <v>0</v>
      </c>
      <c r="BY242">
        <v>606</v>
      </c>
      <c r="BZ242">
        <v>7451122</v>
      </c>
      <c r="CA242">
        <v>1411596</v>
      </c>
      <c r="CB242">
        <v>2800266</v>
      </c>
      <c r="CC242">
        <v>32938318</v>
      </c>
      <c r="CD242">
        <v>0</v>
      </c>
      <c r="CE242">
        <v>52212173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4893</v>
      </c>
      <c r="CL242">
        <v>0</v>
      </c>
      <c r="CM242">
        <v>4893</v>
      </c>
      <c r="CN242">
        <v>0</v>
      </c>
      <c r="CO242">
        <v>643362</v>
      </c>
      <c r="CP242">
        <v>25165</v>
      </c>
      <c r="CQ242">
        <v>183244</v>
      </c>
      <c r="CR242">
        <v>856664</v>
      </c>
      <c r="CS242">
        <v>0</v>
      </c>
      <c r="CT242">
        <v>0</v>
      </c>
      <c r="CU242">
        <v>131620</v>
      </c>
      <c r="CV242">
        <v>54864</v>
      </c>
      <c r="CW242">
        <v>0</v>
      </c>
      <c r="CX242">
        <v>186484</v>
      </c>
      <c r="CY242">
        <v>231354</v>
      </c>
      <c r="CZ242">
        <v>88082</v>
      </c>
      <c r="DA242">
        <v>319436</v>
      </c>
      <c r="DB242">
        <v>53574757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8478120</v>
      </c>
      <c r="DO242">
        <v>8478120</v>
      </c>
      <c r="DP242">
        <v>0</v>
      </c>
      <c r="DQ242">
        <v>0</v>
      </c>
      <c r="DR242">
        <v>18498885</v>
      </c>
      <c r="DS242">
        <v>11576083</v>
      </c>
      <c r="DT242">
        <v>6155317</v>
      </c>
      <c r="DU242">
        <v>36230285</v>
      </c>
      <c r="DV242">
        <v>18868</v>
      </c>
      <c r="DW242">
        <v>390378</v>
      </c>
      <c r="DX242">
        <v>0</v>
      </c>
      <c r="DY242">
        <v>311757</v>
      </c>
      <c r="DZ242">
        <v>0</v>
      </c>
      <c r="EA242">
        <v>0</v>
      </c>
      <c r="EB242">
        <v>36951288</v>
      </c>
      <c r="EC242">
        <v>0</v>
      </c>
      <c r="ED242">
        <v>0</v>
      </c>
      <c r="EE242">
        <v>0</v>
      </c>
      <c r="EF242">
        <v>3180</v>
      </c>
      <c r="EG242">
        <v>3180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4076980</v>
      </c>
      <c r="EO242">
        <v>0</v>
      </c>
      <c r="EP242">
        <v>0</v>
      </c>
      <c r="EQ242">
        <v>239224</v>
      </c>
      <c r="ER242">
        <v>0</v>
      </c>
      <c r="ES242">
        <v>3819783</v>
      </c>
      <c r="ET242">
        <v>8135987</v>
      </c>
      <c r="EU242">
        <v>6182</v>
      </c>
      <c r="EV242">
        <v>53574757</v>
      </c>
    </row>
    <row r="243" spans="1:152">
      <c r="A243">
        <v>70735</v>
      </c>
      <c r="B243">
        <v>201512</v>
      </c>
      <c r="C243">
        <v>325469</v>
      </c>
      <c r="D243">
        <v>0</v>
      </c>
      <c r="E243">
        <v>325469</v>
      </c>
      <c r="F243">
        <v>32449</v>
      </c>
      <c r="G243">
        <v>116</v>
      </c>
      <c r="H243">
        <v>188</v>
      </c>
      <c r="I243">
        <v>44451</v>
      </c>
      <c r="J243">
        <v>321997</v>
      </c>
      <c r="K243">
        <v>-224</v>
      </c>
      <c r="L243">
        <v>-10806</v>
      </c>
      <c r="M243">
        <v>388171</v>
      </c>
      <c r="N243">
        <v>-56871</v>
      </c>
      <c r="O243">
        <v>331300</v>
      </c>
      <c r="P243">
        <v>-225255</v>
      </c>
      <c r="Q243">
        <v>0</v>
      </c>
      <c r="R243">
        <v>1624</v>
      </c>
      <c r="S243">
        <v>0</v>
      </c>
      <c r="T243">
        <v>-223631</v>
      </c>
      <c r="U243">
        <v>-131333</v>
      </c>
      <c r="V243">
        <v>0</v>
      </c>
      <c r="W243">
        <v>-131333</v>
      </c>
      <c r="X243">
        <v>-186507</v>
      </c>
      <c r="Y243">
        <v>0</v>
      </c>
      <c r="Z243">
        <v>-18650</v>
      </c>
      <c r="AA243">
        <v>-205157</v>
      </c>
      <c r="AB243">
        <v>0</v>
      </c>
      <c r="AC243">
        <v>0</v>
      </c>
      <c r="AD243">
        <v>-11351</v>
      </c>
      <c r="AE243">
        <v>0</v>
      </c>
      <c r="AF243">
        <v>0</v>
      </c>
      <c r="AG243">
        <v>-11351</v>
      </c>
      <c r="AH243">
        <v>-77008</v>
      </c>
      <c r="AI243">
        <v>8289</v>
      </c>
      <c r="AJ243">
        <v>0</v>
      </c>
      <c r="AK243">
        <v>96463</v>
      </c>
      <c r="AL243">
        <v>0</v>
      </c>
      <c r="AM243">
        <v>0</v>
      </c>
      <c r="AN243">
        <v>0</v>
      </c>
      <c r="AO243">
        <v>104752</v>
      </c>
      <c r="AP243">
        <v>-19455</v>
      </c>
      <c r="AQ243">
        <v>85297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155</v>
      </c>
      <c r="BL243">
        <v>93</v>
      </c>
      <c r="BM243">
        <v>0</v>
      </c>
      <c r="BN243">
        <v>93</v>
      </c>
      <c r="BO243">
        <v>69104</v>
      </c>
      <c r="BP243">
        <v>183227</v>
      </c>
      <c r="BQ243">
        <v>6334</v>
      </c>
      <c r="BR243">
        <v>0</v>
      </c>
      <c r="BS243">
        <v>0</v>
      </c>
      <c r="BT243">
        <v>189561</v>
      </c>
      <c r="BU243">
        <v>135591</v>
      </c>
      <c r="BV243">
        <v>7575997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89777</v>
      </c>
      <c r="CC243">
        <v>7801365</v>
      </c>
      <c r="CD243">
        <v>0</v>
      </c>
      <c r="CE243">
        <v>8060030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6258</v>
      </c>
      <c r="CL243">
        <v>0</v>
      </c>
      <c r="CM243">
        <v>6258</v>
      </c>
      <c r="CN243">
        <v>0</v>
      </c>
      <c r="CO243">
        <v>0</v>
      </c>
      <c r="CP243">
        <v>0</v>
      </c>
      <c r="CQ243">
        <v>15776</v>
      </c>
      <c r="CR243">
        <v>22034</v>
      </c>
      <c r="CS243">
        <v>0</v>
      </c>
      <c r="CT243">
        <v>0</v>
      </c>
      <c r="CU243">
        <v>0</v>
      </c>
      <c r="CV243">
        <v>41432</v>
      </c>
      <c r="CW243">
        <v>0</v>
      </c>
      <c r="CX243">
        <v>41432</v>
      </c>
      <c r="CY243">
        <v>0</v>
      </c>
      <c r="CZ243">
        <v>13591</v>
      </c>
      <c r="DA243">
        <v>13591</v>
      </c>
      <c r="DB243">
        <v>8137335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1939833</v>
      </c>
      <c r="DO243">
        <v>1939833</v>
      </c>
      <c r="DP243">
        <v>0</v>
      </c>
      <c r="DQ243">
        <v>0</v>
      </c>
      <c r="DR243">
        <v>1365103</v>
      </c>
      <c r="DS243">
        <v>2624084</v>
      </c>
      <c r="DT243">
        <v>1643228</v>
      </c>
      <c r="DU243">
        <v>5632415</v>
      </c>
      <c r="DV243">
        <v>30</v>
      </c>
      <c r="DW243">
        <v>0</v>
      </c>
      <c r="DX243">
        <v>0</v>
      </c>
      <c r="DY243">
        <v>407570</v>
      </c>
      <c r="DZ243">
        <v>0</v>
      </c>
      <c r="EA243">
        <v>0</v>
      </c>
      <c r="EB243">
        <v>6040015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57957</v>
      </c>
      <c r="ER243">
        <v>0</v>
      </c>
      <c r="ES243">
        <v>95340</v>
      </c>
      <c r="ET243">
        <v>153297</v>
      </c>
      <c r="EU243">
        <v>4190</v>
      </c>
      <c r="EV243">
        <v>8137335</v>
      </c>
    </row>
    <row r="244" spans="1:152">
      <c r="A244">
        <v>70742</v>
      </c>
      <c r="B244">
        <v>201512</v>
      </c>
      <c r="C244">
        <v>391083</v>
      </c>
      <c r="D244">
        <v>0</v>
      </c>
      <c r="E244">
        <v>391083</v>
      </c>
      <c r="F244">
        <v>0</v>
      </c>
      <c r="G244">
        <v>-42337</v>
      </c>
      <c r="H244">
        <v>539</v>
      </c>
      <c r="I244">
        <v>757079</v>
      </c>
      <c r="J244">
        <v>-536158</v>
      </c>
      <c r="K244">
        <v>-9</v>
      </c>
      <c r="L244">
        <v>-37976</v>
      </c>
      <c r="M244">
        <v>141138</v>
      </c>
      <c r="N244">
        <v>-16005</v>
      </c>
      <c r="O244">
        <v>125133</v>
      </c>
      <c r="P244">
        <v>-787847</v>
      </c>
      <c r="Q244">
        <v>0</v>
      </c>
      <c r="R244">
        <v>0</v>
      </c>
      <c r="S244">
        <v>0</v>
      </c>
      <c r="T244">
        <v>-787847</v>
      </c>
      <c r="U244">
        <v>787449</v>
      </c>
      <c r="V244">
        <v>0</v>
      </c>
      <c r="W244">
        <v>787449</v>
      </c>
      <c r="X244">
        <v>0</v>
      </c>
      <c r="Y244">
        <v>-3559</v>
      </c>
      <c r="Z244">
        <v>0</v>
      </c>
      <c r="AA244">
        <v>-3559</v>
      </c>
      <c r="AB244">
        <v>-411715</v>
      </c>
      <c r="AC244">
        <v>0</v>
      </c>
      <c r="AD244">
        <v>-11300</v>
      </c>
      <c r="AE244">
        <v>0</v>
      </c>
      <c r="AF244">
        <v>0</v>
      </c>
      <c r="AG244">
        <v>-11300</v>
      </c>
      <c r="AH244">
        <v>4763</v>
      </c>
      <c r="AI244">
        <v>94007</v>
      </c>
      <c r="AJ244">
        <v>0</v>
      </c>
      <c r="AK244">
        <v>3383</v>
      </c>
      <c r="AL244">
        <v>0</v>
      </c>
      <c r="AM244">
        <v>0</v>
      </c>
      <c r="AN244">
        <v>0</v>
      </c>
      <c r="AO244">
        <v>97390</v>
      </c>
      <c r="AP244">
        <v>-8146</v>
      </c>
      <c r="AQ244">
        <v>89244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20105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17690</v>
      </c>
      <c r="BS244">
        <v>0</v>
      </c>
      <c r="BT244">
        <v>17690</v>
      </c>
      <c r="BU244">
        <v>153578</v>
      </c>
      <c r="BV244">
        <v>44700</v>
      </c>
      <c r="BW244">
        <v>3973992</v>
      </c>
      <c r="BX244">
        <v>0</v>
      </c>
      <c r="BY244">
        <v>0</v>
      </c>
      <c r="BZ244">
        <v>6363</v>
      </c>
      <c r="CA244">
        <v>0</v>
      </c>
      <c r="CB244">
        <v>97215</v>
      </c>
      <c r="CC244">
        <v>4275848</v>
      </c>
      <c r="CD244">
        <v>0</v>
      </c>
      <c r="CE244">
        <v>4293538</v>
      </c>
      <c r="CF244">
        <v>11557086</v>
      </c>
      <c r="CG244">
        <v>0</v>
      </c>
      <c r="CH244">
        <v>0</v>
      </c>
      <c r="CI244">
        <v>0</v>
      </c>
      <c r="CJ244">
        <v>0</v>
      </c>
      <c r="CK244">
        <v>8647</v>
      </c>
      <c r="CL244">
        <v>0</v>
      </c>
      <c r="CM244">
        <v>8647</v>
      </c>
      <c r="CN244">
        <v>0</v>
      </c>
      <c r="CO244">
        <v>0</v>
      </c>
      <c r="CP244">
        <v>0</v>
      </c>
      <c r="CQ244">
        <v>421</v>
      </c>
      <c r="CR244">
        <v>9068</v>
      </c>
      <c r="CS244">
        <v>0</v>
      </c>
      <c r="CT244">
        <v>51318</v>
      </c>
      <c r="CU244">
        <v>56983</v>
      </c>
      <c r="CV244">
        <v>0</v>
      </c>
      <c r="CW244">
        <v>0</v>
      </c>
      <c r="CX244">
        <v>108301</v>
      </c>
      <c r="CY244">
        <v>50056</v>
      </c>
      <c r="CZ244">
        <v>39772</v>
      </c>
      <c r="DA244">
        <v>89828</v>
      </c>
      <c r="DB244">
        <v>16077926</v>
      </c>
      <c r="DC244">
        <v>1020832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1020832</v>
      </c>
      <c r="DP244">
        <v>0</v>
      </c>
      <c r="DQ244">
        <v>0</v>
      </c>
      <c r="DR244">
        <v>3183889</v>
      </c>
      <c r="DS244">
        <v>67594</v>
      </c>
      <c r="DT244">
        <v>35778</v>
      </c>
      <c r="DU244">
        <v>3287261</v>
      </c>
      <c r="DV244">
        <v>0</v>
      </c>
      <c r="DW244">
        <v>22290</v>
      </c>
      <c r="DX244">
        <v>0</v>
      </c>
      <c r="DY244">
        <v>0</v>
      </c>
      <c r="DZ244">
        <v>11557086</v>
      </c>
      <c r="EA244">
        <v>0</v>
      </c>
      <c r="EB244">
        <v>14866637</v>
      </c>
      <c r="EC244">
        <v>0</v>
      </c>
      <c r="ED244">
        <v>0</v>
      </c>
      <c r="EE244">
        <v>0</v>
      </c>
      <c r="EF244">
        <v>0</v>
      </c>
      <c r="EG244">
        <v>0</v>
      </c>
      <c r="EH244">
        <v>0</v>
      </c>
      <c r="EI244">
        <v>268</v>
      </c>
      <c r="EJ244">
        <v>0</v>
      </c>
      <c r="EK244">
        <v>0</v>
      </c>
      <c r="EL244">
        <v>0</v>
      </c>
      <c r="EM244">
        <v>0</v>
      </c>
      <c r="EN244">
        <v>98701</v>
      </c>
      <c r="EO244">
        <v>0</v>
      </c>
      <c r="EP244">
        <v>0</v>
      </c>
      <c r="EQ244">
        <v>66897</v>
      </c>
      <c r="ER244">
        <v>0</v>
      </c>
      <c r="ES244">
        <v>24591</v>
      </c>
      <c r="ET244">
        <v>190457</v>
      </c>
      <c r="EU244">
        <v>0</v>
      </c>
      <c r="EV244">
        <v>16077926</v>
      </c>
    </row>
    <row r="245" spans="1:152">
      <c r="A245">
        <v>70806</v>
      </c>
      <c r="B245">
        <v>201512</v>
      </c>
      <c r="C245">
        <v>368646</v>
      </c>
      <c r="D245">
        <v>0</v>
      </c>
      <c r="E245">
        <v>368646</v>
      </c>
      <c r="F245">
        <v>-774</v>
      </c>
      <c r="G245">
        <v>-1789</v>
      </c>
      <c r="H245">
        <v>-68</v>
      </c>
      <c r="I245">
        <v>67012</v>
      </c>
      <c r="J245">
        <v>493397</v>
      </c>
      <c r="K245">
        <v>-196</v>
      </c>
      <c r="L245">
        <v>-13044</v>
      </c>
      <c r="M245">
        <v>544538</v>
      </c>
      <c r="N245">
        <v>-79427</v>
      </c>
      <c r="O245">
        <v>465111</v>
      </c>
      <c r="P245">
        <v>-258640</v>
      </c>
      <c r="Q245">
        <v>0</v>
      </c>
      <c r="R245">
        <v>0</v>
      </c>
      <c r="S245">
        <v>0</v>
      </c>
      <c r="T245">
        <v>-258640</v>
      </c>
      <c r="U245">
        <v>-167128</v>
      </c>
      <c r="V245">
        <v>0</v>
      </c>
      <c r="W245">
        <v>-167128</v>
      </c>
      <c r="X245">
        <v>-267758</v>
      </c>
      <c r="Y245">
        <v>9880</v>
      </c>
      <c r="Z245">
        <v>-22401</v>
      </c>
      <c r="AA245">
        <v>-280279</v>
      </c>
      <c r="AB245">
        <v>0</v>
      </c>
      <c r="AC245">
        <v>0</v>
      </c>
      <c r="AD245">
        <v>-13019</v>
      </c>
      <c r="AE245">
        <v>0</v>
      </c>
      <c r="AF245">
        <v>0</v>
      </c>
      <c r="AG245">
        <v>-13019</v>
      </c>
      <c r="AH245">
        <v>-116910</v>
      </c>
      <c r="AI245">
        <v>-2219</v>
      </c>
      <c r="AJ245">
        <v>-128</v>
      </c>
      <c r="AK245">
        <v>146036</v>
      </c>
      <c r="AL245">
        <v>0</v>
      </c>
      <c r="AM245">
        <v>0</v>
      </c>
      <c r="AN245">
        <v>0</v>
      </c>
      <c r="AO245">
        <v>143689</v>
      </c>
      <c r="AP245">
        <v>-29341</v>
      </c>
      <c r="AQ245">
        <v>114348</v>
      </c>
      <c r="AR245">
        <v>1926</v>
      </c>
      <c r="AS245">
        <v>0</v>
      </c>
      <c r="AT245">
        <v>0</v>
      </c>
      <c r="AU245">
        <v>0</v>
      </c>
      <c r="AV245">
        <v>1926</v>
      </c>
      <c r="AW245">
        <v>0</v>
      </c>
      <c r="AX245">
        <v>-1469</v>
      </c>
      <c r="AY245">
        <v>0</v>
      </c>
      <c r="AZ245">
        <v>-685</v>
      </c>
      <c r="BA245">
        <v>0</v>
      </c>
      <c r="BB245">
        <v>-2154</v>
      </c>
      <c r="BC245">
        <v>0</v>
      </c>
      <c r="BD245">
        <v>0</v>
      </c>
      <c r="BE245">
        <v>0</v>
      </c>
      <c r="BF245">
        <v>-116</v>
      </c>
      <c r="BG245">
        <v>0</v>
      </c>
      <c r="BH245">
        <v>-116</v>
      </c>
      <c r="BI245">
        <v>216</v>
      </c>
      <c r="BJ245">
        <v>-128</v>
      </c>
      <c r="BK245">
        <v>180</v>
      </c>
      <c r="BL245">
        <v>106</v>
      </c>
      <c r="BM245">
        <v>0</v>
      </c>
      <c r="BN245">
        <v>106</v>
      </c>
      <c r="BO245">
        <v>0</v>
      </c>
      <c r="BP245">
        <v>12396</v>
      </c>
      <c r="BQ245">
        <v>13237</v>
      </c>
      <c r="BR245">
        <v>0</v>
      </c>
      <c r="BS245">
        <v>0</v>
      </c>
      <c r="BT245">
        <v>25633</v>
      </c>
      <c r="BU245">
        <v>206339</v>
      </c>
      <c r="BV245">
        <v>11874244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117489</v>
      </c>
      <c r="CC245">
        <v>12198072</v>
      </c>
      <c r="CD245">
        <v>0</v>
      </c>
      <c r="CE245">
        <v>12223705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15812</v>
      </c>
      <c r="CL245">
        <v>0</v>
      </c>
      <c r="CM245">
        <v>15812</v>
      </c>
      <c r="CN245">
        <v>0</v>
      </c>
      <c r="CO245">
        <v>12082</v>
      </c>
      <c r="CP245">
        <v>0</v>
      </c>
      <c r="CQ245">
        <v>15360</v>
      </c>
      <c r="CR245">
        <v>43254</v>
      </c>
      <c r="CS245">
        <v>0</v>
      </c>
      <c r="CT245">
        <v>0</v>
      </c>
      <c r="CU245">
        <v>0</v>
      </c>
      <c r="CV245">
        <v>36014</v>
      </c>
      <c r="CW245">
        <v>0</v>
      </c>
      <c r="CX245">
        <v>36014</v>
      </c>
      <c r="CY245">
        <v>0</v>
      </c>
      <c r="CZ245">
        <v>13753</v>
      </c>
      <c r="DA245">
        <v>13753</v>
      </c>
      <c r="DB245">
        <v>12317012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3185832</v>
      </c>
      <c r="DO245">
        <v>3185832</v>
      </c>
      <c r="DP245">
        <v>0</v>
      </c>
      <c r="DQ245">
        <v>0</v>
      </c>
      <c r="DR245">
        <v>3027936</v>
      </c>
      <c r="DS245">
        <v>2702048</v>
      </c>
      <c r="DT245">
        <v>2566986</v>
      </c>
      <c r="DU245">
        <v>8296970</v>
      </c>
      <c r="DV245">
        <v>5778</v>
      </c>
      <c r="DW245">
        <v>0</v>
      </c>
      <c r="DX245">
        <v>0</v>
      </c>
      <c r="DY245">
        <v>632867</v>
      </c>
      <c r="DZ245">
        <v>0</v>
      </c>
      <c r="EA245">
        <v>0</v>
      </c>
      <c r="EB245">
        <v>8935615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80864</v>
      </c>
      <c r="ER245">
        <v>0</v>
      </c>
      <c r="ES245">
        <v>106646</v>
      </c>
      <c r="ET245">
        <v>187510</v>
      </c>
      <c r="EU245">
        <v>8055</v>
      </c>
      <c r="EV245">
        <v>12317012</v>
      </c>
    </row>
    <row r="246" spans="1:152">
      <c r="A246">
        <v>70807</v>
      </c>
      <c r="B246">
        <v>201512</v>
      </c>
      <c r="C246">
        <v>2907828</v>
      </c>
      <c r="D246">
        <v>0</v>
      </c>
      <c r="E246">
        <v>2907828</v>
      </c>
      <c r="F246">
        <v>1343890</v>
      </c>
      <c r="G246">
        <v>675081</v>
      </c>
      <c r="H246">
        <v>15351</v>
      </c>
      <c r="I246">
        <v>633362</v>
      </c>
      <c r="J246">
        <v>-186737</v>
      </c>
      <c r="K246">
        <v>-116</v>
      </c>
      <c r="L246">
        <v>-49984</v>
      </c>
      <c r="M246">
        <v>2430847</v>
      </c>
      <c r="N246">
        <v>-331669</v>
      </c>
      <c r="O246">
        <v>2099178</v>
      </c>
      <c r="P246">
        <v>-1674337</v>
      </c>
      <c r="Q246">
        <v>0</v>
      </c>
      <c r="R246">
        <v>-2600</v>
      </c>
      <c r="S246">
        <v>0</v>
      </c>
      <c r="T246">
        <v>-1676937</v>
      </c>
      <c r="U246">
        <v>-3417443</v>
      </c>
      <c r="V246">
        <v>0</v>
      </c>
      <c r="W246">
        <v>-3417443</v>
      </c>
      <c r="X246">
        <v>0</v>
      </c>
      <c r="Y246">
        <v>288192</v>
      </c>
      <c r="Z246">
        <v>-182142</v>
      </c>
      <c r="AA246">
        <v>106050</v>
      </c>
      <c r="AB246">
        <v>0</v>
      </c>
      <c r="AC246">
        <v>0</v>
      </c>
      <c r="AD246">
        <v>-38291</v>
      </c>
      <c r="AE246">
        <v>0</v>
      </c>
      <c r="AF246">
        <v>0</v>
      </c>
      <c r="AG246">
        <v>-38291</v>
      </c>
      <c r="AH246">
        <v>5302</v>
      </c>
      <c r="AI246">
        <v>-14313</v>
      </c>
      <c r="AJ246">
        <v>0</v>
      </c>
      <c r="AK246">
        <v>-7519</v>
      </c>
      <c r="AL246">
        <v>0</v>
      </c>
      <c r="AM246">
        <v>0</v>
      </c>
      <c r="AN246">
        <v>0</v>
      </c>
      <c r="AO246">
        <v>-21832</v>
      </c>
      <c r="AP246">
        <v>2217</v>
      </c>
      <c r="AQ246">
        <v>-19615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4688</v>
      </c>
      <c r="BL246">
        <v>539</v>
      </c>
      <c r="BM246">
        <v>0</v>
      </c>
      <c r="BN246">
        <v>539</v>
      </c>
      <c r="BO246">
        <v>673417</v>
      </c>
      <c r="BP246">
        <v>8708821</v>
      </c>
      <c r="BQ246">
        <v>351448</v>
      </c>
      <c r="BR246">
        <v>4190788</v>
      </c>
      <c r="BS246">
        <v>0</v>
      </c>
      <c r="BT246">
        <v>13251057</v>
      </c>
      <c r="BU246">
        <v>4138844</v>
      </c>
      <c r="BV246">
        <v>18942265</v>
      </c>
      <c r="BW246">
        <v>25810765</v>
      </c>
      <c r="BX246">
        <v>0</v>
      </c>
      <c r="BY246">
        <v>0</v>
      </c>
      <c r="BZ246">
        <v>0</v>
      </c>
      <c r="CA246">
        <v>155201</v>
      </c>
      <c r="CB246">
        <v>1939882</v>
      </c>
      <c r="CC246">
        <v>50986957</v>
      </c>
      <c r="CD246">
        <v>0</v>
      </c>
      <c r="CE246">
        <v>64911431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106864</v>
      </c>
      <c r="CL246">
        <v>0</v>
      </c>
      <c r="CM246">
        <v>106864</v>
      </c>
      <c r="CN246">
        <v>0</v>
      </c>
      <c r="CO246">
        <v>524</v>
      </c>
      <c r="CP246">
        <v>0</v>
      </c>
      <c r="CQ246">
        <v>23535</v>
      </c>
      <c r="CR246">
        <v>130923</v>
      </c>
      <c r="CS246">
        <v>0</v>
      </c>
      <c r="CT246">
        <v>2027593</v>
      </c>
      <c r="CU246">
        <v>0</v>
      </c>
      <c r="CV246">
        <v>0</v>
      </c>
      <c r="CW246">
        <v>0</v>
      </c>
      <c r="CX246">
        <v>2027593</v>
      </c>
      <c r="CY246">
        <v>370752</v>
      </c>
      <c r="CZ246">
        <v>70131</v>
      </c>
      <c r="DA246">
        <v>440883</v>
      </c>
      <c r="DB246">
        <v>67516057</v>
      </c>
      <c r="DC246">
        <v>770000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182579</v>
      </c>
      <c r="DO246">
        <v>952579</v>
      </c>
      <c r="DP246">
        <v>0</v>
      </c>
      <c r="DQ246">
        <v>0</v>
      </c>
      <c r="DR246">
        <v>13376298</v>
      </c>
      <c r="DS246">
        <v>26478381</v>
      </c>
      <c r="DT246">
        <v>16151323</v>
      </c>
      <c r="DU246">
        <v>56006002</v>
      </c>
      <c r="DV246">
        <v>9600</v>
      </c>
      <c r="DW246">
        <v>1257171</v>
      </c>
      <c r="DX246">
        <v>0</v>
      </c>
      <c r="DY246">
        <v>7211026</v>
      </c>
      <c r="DZ246">
        <v>0</v>
      </c>
      <c r="EA246">
        <v>0</v>
      </c>
      <c r="EB246">
        <v>64483799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1077530</v>
      </c>
      <c r="EO246">
        <v>0</v>
      </c>
      <c r="EP246">
        <v>0</v>
      </c>
      <c r="EQ246">
        <v>461837</v>
      </c>
      <c r="ER246">
        <v>0</v>
      </c>
      <c r="ES246">
        <v>540312</v>
      </c>
      <c r="ET246">
        <v>2079679</v>
      </c>
      <c r="EU246">
        <v>0</v>
      </c>
      <c r="EV246">
        <v>67516057</v>
      </c>
    </row>
    <row r="247" spans="1:152">
      <c r="A247">
        <v>70814</v>
      </c>
      <c r="B247">
        <v>201512</v>
      </c>
      <c r="C247">
        <v>3787831</v>
      </c>
      <c r="D247">
        <v>0</v>
      </c>
      <c r="E247">
        <v>3787831</v>
      </c>
      <c r="F247">
        <v>-6103</v>
      </c>
      <c r="G247">
        <v>-622</v>
      </c>
      <c r="H247">
        <v>55561</v>
      </c>
      <c r="I247">
        <v>509261</v>
      </c>
      <c r="J247">
        <v>3624997</v>
      </c>
      <c r="K247">
        <v>-2372</v>
      </c>
      <c r="L247">
        <v>-52947</v>
      </c>
      <c r="M247">
        <v>4127775</v>
      </c>
      <c r="N247">
        <v>-597505</v>
      </c>
      <c r="O247">
        <v>3530270</v>
      </c>
      <c r="P247">
        <v>-2409975</v>
      </c>
      <c r="Q247">
        <v>0</v>
      </c>
      <c r="R247">
        <v>1446</v>
      </c>
      <c r="S247">
        <v>0</v>
      </c>
      <c r="T247">
        <v>-2408529</v>
      </c>
      <c r="U247">
        <v>-1481122</v>
      </c>
      <c r="V247">
        <v>0</v>
      </c>
      <c r="W247">
        <v>-1481122</v>
      </c>
      <c r="X247">
        <v>-2303706</v>
      </c>
      <c r="Y247">
        <v>0</v>
      </c>
      <c r="Z247">
        <v>-219581</v>
      </c>
      <c r="AA247">
        <v>-2523287</v>
      </c>
      <c r="AB247">
        <v>0</v>
      </c>
      <c r="AC247">
        <v>0</v>
      </c>
      <c r="AD247">
        <v>-58216</v>
      </c>
      <c r="AE247">
        <v>0</v>
      </c>
      <c r="AF247">
        <v>0</v>
      </c>
      <c r="AG247">
        <v>-58216</v>
      </c>
      <c r="AH247">
        <v>-719637</v>
      </c>
      <c r="AI247">
        <v>127310</v>
      </c>
      <c r="AJ247">
        <v>0</v>
      </c>
      <c r="AK247">
        <v>917283</v>
      </c>
      <c r="AL247">
        <v>0</v>
      </c>
      <c r="AM247">
        <v>0</v>
      </c>
      <c r="AN247">
        <v>0</v>
      </c>
      <c r="AO247">
        <v>1044593</v>
      </c>
      <c r="AP247">
        <v>-197647</v>
      </c>
      <c r="AQ247">
        <v>846946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17094</v>
      </c>
      <c r="BL247">
        <v>2076</v>
      </c>
      <c r="BM247">
        <v>0</v>
      </c>
      <c r="BN247">
        <v>2076</v>
      </c>
      <c r="BO247">
        <v>1194558</v>
      </c>
      <c r="BP247">
        <v>144079</v>
      </c>
      <c r="BQ247">
        <v>44320</v>
      </c>
      <c r="BR247">
        <v>0</v>
      </c>
      <c r="BS247">
        <v>0</v>
      </c>
      <c r="BT247">
        <v>188399</v>
      </c>
      <c r="BU247">
        <v>1333578</v>
      </c>
      <c r="BV247">
        <v>93858132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1139846</v>
      </c>
      <c r="CC247">
        <v>96331556</v>
      </c>
      <c r="CD247">
        <v>0</v>
      </c>
      <c r="CE247">
        <v>97714513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186931</v>
      </c>
      <c r="CL247">
        <v>0</v>
      </c>
      <c r="CM247">
        <v>186931</v>
      </c>
      <c r="CN247">
        <v>0</v>
      </c>
      <c r="CO247">
        <v>0</v>
      </c>
      <c r="CP247">
        <v>0</v>
      </c>
      <c r="CQ247">
        <v>285933</v>
      </c>
      <c r="CR247">
        <v>472864</v>
      </c>
      <c r="CS247">
        <v>0</v>
      </c>
      <c r="CT247">
        <v>0</v>
      </c>
      <c r="CU247">
        <v>0</v>
      </c>
      <c r="CV247">
        <v>267647</v>
      </c>
      <c r="CW247">
        <v>0</v>
      </c>
      <c r="CX247">
        <v>267647</v>
      </c>
      <c r="CY247">
        <v>0</v>
      </c>
      <c r="CZ247">
        <v>161397</v>
      </c>
      <c r="DA247">
        <v>161397</v>
      </c>
      <c r="DB247">
        <v>98635591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21426626</v>
      </c>
      <c r="DO247">
        <v>21426626</v>
      </c>
      <c r="DP247">
        <v>0</v>
      </c>
      <c r="DQ247">
        <v>0</v>
      </c>
      <c r="DR247">
        <v>12984370</v>
      </c>
      <c r="DS247">
        <v>35634573</v>
      </c>
      <c r="DT247">
        <v>22227982</v>
      </c>
      <c r="DU247">
        <v>70846925</v>
      </c>
      <c r="DV247">
        <v>1832</v>
      </c>
      <c r="DW247">
        <v>0</v>
      </c>
      <c r="DX247">
        <v>0</v>
      </c>
      <c r="DY247">
        <v>4755843</v>
      </c>
      <c r="DZ247">
        <v>0</v>
      </c>
      <c r="EA247">
        <v>0</v>
      </c>
      <c r="EB247">
        <v>75604600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350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613938</v>
      </c>
      <c r="ER247">
        <v>0</v>
      </c>
      <c r="ES247">
        <v>959460</v>
      </c>
      <c r="ET247">
        <v>1573748</v>
      </c>
      <c r="EU247">
        <v>30617</v>
      </c>
      <c r="EV247">
        <v>98635591</v>
      </c>
    </row>
    <row r="248" spans="1:152">
      <c r="A248">
        <v>70857</v>
      </c>
      <c r="B248">
        <v>201512</v>
      </c>
      <c r="C248">
        <v>3296685</v>
      </c>
      <c r="D248">
        <v>-528</v>
      </c>
      <c r="E248">
        <v>3296157</v>
      </c>
      <c r="F248">
        <v>384768</v>
      </c>
      <c r="G248">
        <v>2705957</v>
      </c>
      <c r="H248">
        <v>77059</v>
      </c>
      <c r="I248">
        <v>3116975</v>
      </c>
      <c r="J248">
        <v>-4005791</v>
      </c>
      <c r="K248">
        <v>-230380</v>
      </c>
      <c r="L248">
        <v>-236183</v>
      </c>
      <c r="M248">
        <v>1812405</v>
      </c>
      <c r="N248">
        <v>-222431</v>
      </c>
      <c r="O248">
        <v>1589974</v>
      </c>
      <c r="P248">
        <v>-2436728</v>
      </c>
      <c r="Q248">
        <v>0</v>
      </c>
      <c r="R248">
        <v>4419</v>
      </c>
      <c r="S248">
        <v>0</v>
      </c>
      <c r="T248">
        <v>-2432309</v>
      </c>
      <c r="U248">
        <v>-1976635</v>
      </c>
      <c r="V248">
        <v>0</v>
      </c>
      <c r="W248">
        <v>-1976635</v>
      </c>
      <c r="X248">
        <v>0</v>
      </c>
      <c r="Y248">
        <v>-37989</v>
      </c>
      <c r="Z248">
        <v>-98142</v>
      </c>
      <c r="AA248">
        <v>-136131</v>
      </c>
      <c r="AB248">
        <v>0</v>
      </c>
      <c r="AC248">
        <v>0</v>
      </c>
      <c r="AD248">
        <v>-55030</v>
      </c>
      <c r="AE248">
        <v>0</v>
      </c>
      <c r="AF248">
        <v>0</v>
      </c>
      <c r="AG248">
        <v>-55030</v>
      </c>
      <c r="AH248">
        <v>-286026</v>
      </c>
      <c r="AI248">
        <v>0</v>
      </c>
      <c r="AJ248">
        <v>0</v>
      </c>
      <c r="AK248">
        <v>320096</v>
      </c>
      <c r="AL248">
        <v>0</v>
      </c>
      <c r="AM248">
        <v>0</v>
      </c>
      <c r="AN248">
        <v>0</v>
      </c>
      <c r="AO248">
        <v>320096</v>
      </c>
      <c r="AP248">
        <v>-34070</v>
      </c>
      <c r="AQ248">
        <v>286026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11</v>
      </c>
      <c r="BM248">
        <v>0</v>
      </c>
      <c r="BN248">
        <v>11</v>
      </c>
      <c r="BO248">
        <v>2803203</v>
      </c>
      <c r="BP248">
        <v>6519064</v>
      </c>
      <c r="BQ248">
        <v>0</v>
      </c>
      <c r="BR248">
        <v>35318012</v>
      </c>
      <c r="BS248">
        <v>596291</v>
      </c>
      <c r="BT248">
        <v>42433367</v>
      </c>
      <c r="BU248">
        <v>12708696</v>
      </c>
      <c r="BV248">
        <v>6902937</v>
      </c>
      <c r="BW248">
        <v>26069683</v>
      </c>
      <c r="BX248">
        <v>0</v>
      </c>
      <c r="BY248">
        <v>1085</v>
      </c>
      <c r="BZ248">
        <v>16120124</v>
      </c>
      <c r="CA248">
        <v>3087484</v>
      </c>
      <c r="CB248">
        <v>6239909</v>
      </c>
      <c r="CC248">
        <v>71129918</v>
      </c>
      <c r="CD248">
        <v>0</v>
      </c>
      <c r="CE248">
        <v>116366488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16650</v>
      </c>
      <c r="CL248">
        <v>0</v>
      </c>
      <c r="CM248">
        <v>16650</v>
      </c>
      <c r="CN248">
        <v>0</v>
      </c>
      <c r="CO248">
        <v>886386</v>
      </c>
      <c r="CP248">
        <v>85635</v>
      </c>
      <c r="CQ248">
        <v>442832</v>
      </c>
      <c r="CR248">
        <v>1431503</v>
      </c>
      <c r="CS248">
        <v>0</v>
      </c>
      <c r="CT248">
        <v>0</v>
      </c>
      <c r="CU248">
        <v>255023</v>
      </c>
      <c r="CV248">
        <v>186701</v>
      </c>
      <c r="CW248">
        <v>0</v>
      </c>
      <c r="CX248">
        <v>441724</v>
      </c>
      <c r="CY248">
        <v>495497</v>
      </c>
      <c r="CZ248">
        <v>196962</v>
      </c>
      <c r="DA248">
        <v>692459</v>
      </c>
      <c r="DB248">
        <v>118932185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19309340</v>
      </c>
      <c r="DO248">
        <v>19309340</v>
      </c>
      <c r="DP248">
        <v>0</v>
      </c>
      <c r="DQ248">
        <v>0</v>
      </c>
      <c r="DR248">
        <v>42606810</v>
      </c>
      <c r="DS248">
        <v>22570556</v>
      </c>
      <c r="DT248">
        <v>14326875</v>
      </c>
      <c r="DU248">
        <v>79504241</v>
      </c>
      <c r="DV248">
        <v>45864</v>
      </c>
      <c r="DW248">
        <v>1739195</v>
      </c>
      <c r="DX248">
        <v>0</v>
      </c>
      <c r="DY248">
        <v>664189</v>
      </c>
      <c r="DZ248">
        <v>0</v>
      </c>
      <c r="EA248">
        <v>0</v>
      </c>
      <c r="EB248">
        <v>81953489</v>
      </c>
      <c r="EC248">
        <v>0</v>
      </c>
      <c r="ED248">
        <v>0</v>
      </c>
      <c r="EE248">
        <v>0</v>
      </c>
      <c r="EF248">
        <v>19470</v>
      </c>
      <c r="EG248">
        <v>19470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8627822</v>
      </c>
      <c r="EO248">
        <v>0</v>
      </c>
      <c r="EP248">
        <v>0</v>
      </c>
      <c r="EQ248">
        <v>527778</v>
      </c>
      <c r="ER248">
        <v>0</v>
      </c>
      <c r="ES248">
        <v>8482254</v>
      </c>
      <c r="ET248">
        <v>17637854</v>
      </c>
      <c r="EU248">
        <v>12032</v>
      </c>
      <c r="EV248">
        <v>118932185</v>
      </c>
    </row>
    <row r="249" spans="1:152">
      <c r="A249">
        <v>70911</v>
      </c>
      <c r="B249">
        <v>201512</v>
      </c>
      <c r="C249">
        <v>192234</v>
      </c>
      <c r="D249">
        <v>0</v>
      </c>
      <c r="E249">
        <v>192234</v>
      </c>
      <c r="F249">
        <v>1007</v>
      </c>
      <c r="G249">
        <v>10459</v>
      </c>
      <c r="H249">
        <v>413</v>
      </c>
      <c r="I249">
        <v>126728</v>
      </c>
      <c r="J249">
        <v>98295</v>
      </c>
      <c r="K249">
        <v>-232</v>
      </c>
      <c r="L249">
        <v>-11121</v>
      </c>
      <c r="M249">
        <v>225549</v>
      </c>
      <c r="N249">
        <v>-30850</v>
      </c>
      <c r="O249">
        <v>194699</v>
      </c>
      <c r="P249">
        <v>-342325</v>
      </c>
      <c r="Q249">
        <v>0</v>
      </c>
      <c r="R249">
        <v>0</v>
      </c>
      <c r="S249">
        <v>0</v>
      </c>
      <c r="T249">
        <v>-342325</v>
      </c>
      <c r="U249">
        <v>-150740</v>
      </c>
      <c r="V249">
        <v>0</v>
      </c>
      <c r="W249">
        <v>-150740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-7992</v>
      </c>
      <c r="AE249">
        <v>0</v>
      </c>
      <c r="AF249">
        <v>0</v>
      </c>
      <c r="AG249">
        <v>-7992</v>
      </c>
      <c r="AH249">
        <v>-80580</v>
      </c>
      <c r="AI249">
        <v>-194704</v>
      </c>
      <c r="AJ249">
        <v>0</v>
      </c>
      <c r="AK249">
        <v>34640</v>
      </c>
      <c r="AL249">
        <v>0</v>
      </c>
      <c r="AM249">
        <v>0</v>
      </c>
      <c r="AN249">
        <v>0</v>
      </c>
      <c r="AO249">
        <v>-160064</v>
      </c>
      <c r="AP249">
        <v>45940</v>
      </c>
      <c r="AQ249">
        <v>-114124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3600</v>
      </c>
      <c r="BP249">
        <v>51398</v>
      </c>
      <c r="BQ249">
        <v>0</v>
      </c>
      <c r="BR249">
        <v>157422</v>
      </c>
      <c r="BS249">
        <v>0</v>
      </c>
      <c r="BT249">
        <v>208820</v>
      </c>
      <c r="BU249">
        <v>74733</v>
      </c>
      <c r="BV249">
        <v>9593857</v>
      </c>
      <c r="BW249">
        <v>0</v>
      </c>
      <c r="BX249">
        <v>0</v>
      </c>
      <c r="BY249">
        <v>0</v>
      </c>
      <c r="BZ249">
        <v>52552</v>
      </c>
      <c r="CA249">
        <v>14832</v>
      </c>
      <c r="CB249">
        <v>0</v>
      </c>
      <c r="CC249">
        <v>9735974</v>
      </c>
      <c r="CD249">
        <v>0</v>
      </c>
      <c r="CE249">
        <v>9948394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12831</v>
      </c>
      <c r="CL249">
        <v>0</v>
      </c>
      <c r="CM249">
        <v>12831</v>
      </c>
      <c r="CN249">
        <v>0</v>
      </c>
      <c r="CO249">
        <v>0</v>
      </c>
      <c r="CP249">
        <v>0</v>
      </c>
      <c r="CQ249">
        <v>27209</v>
      </c>
      <c r="CR249">
        <v>40040</v>
      </c>
      <c r="CS249">
        <v>0</v>
      </c>
      <c r="CT249">
        <v>0</v>
      </c>
      <c r="CU249">
        <v>50300</v>
      </c>
      <c r="CV249">
        <v>0</v>
      </c>
      <c r="CW249">
        <v>0</v>
      </c>
      <c r="CX249">
        <v>50300</v>
      </c>
      <c r="CY249">
        <v>0</v>
      </c>
      <c r="CZ249">
        <v>28384</v>
      </c>
      <c r="DA249">
        <v>28384</v>
      </c>
      <c r="DB249">
        <v>10067118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1379512</v>
      </c>
      <c r="DO249">
        <v>1379512</v>
      </c>
      <c r="DP249">
        <v>0</v>
      </c>
      <c r="DQ249">
        <v>0</v>
      </c>
      <c r="DR249">
        <v>5140967</v>
      </c>
      <c r="DS249">
        <v>1435241</v>
      </c>
      <c r="DT249">
        <v>2015247</v>
      </c>
      <c r="DU249">
        <v>8591455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8591455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100</v>
      </c>
      <c r="EP249">
        <v>0</v>
      </c>
      <c r="EQ249">
        <v>80957</v>
      </c>
      <c r="ER249">
        <v>0</v>
      </c>
      <c r="ES249">
        <v>15094</v>
      </c>
      <c r="ET249">
        <v>96151</v>
      </c>
      <c r="EU249">
        <v>0</v>
      </c>
      <c r="EV249">
        <v>10067118</v>
      </c>
    </row>
    <row r="250" spans="1:152">
      <c r="A250">
        <v>70912</v>
      </c>
      <c r="B250">
        <v>201512</v>
      </c>
      <c r="C250">
        <v>0</v>
      </c>
      <c r="D250">
        <v>-1</v>
      </c>
      <c r="E250">
        <v>-1</v>
      </c>
      <c r="F250">
        <v>6611</v>
      </c>
      <c r="G250">
        <v>681552</v>
      </c>
      <c r="H250">
        <v>58432</v>
      </c>
      <c r="I250">
        <v>900389</v>
      </c>
      <c r="J250">
        <v>-945906</v>
      </c>
      <c r="K250">
        <v>-8544</v>
      </c>
      <c r="L250">
        <v>-31066</v>
      </c>
      <c r="M250">
        <v>661468</v>
      </c>
      <c r="N250">
        <v>-80604</v>
      </c>
      <c r="O250">
        <v>580864</v>
      </c>
      <c r="P250">
        <v>-878972</v>
      </c>
      <c r="Q250">
        <v>0</v>
      </c>
      <c r="R250">
        <v>5560</v>
      </c>
      <c r="S250">
        <v>0</v>
      </c>
      <c r="T250">
        <v>-873412</v>
      </c>
      <c r="U250">
        <v>525127</v>
      </c>
      <c r="V250">
        <v>0</v>
      </c>
      <c r="W250">
        <v>525127</v>
      </c>
      <c r="X250">
        <v>0</v>
      </c>
      <c r="Y250">
        <v>-193375</v>
      </c>
      <c r="Z250">
        <v>-1542</v>
      </c>
      <c r="AA250">
        <v>-194917</v>
      </c>
      <c r="AB250">
        <v>0</v>
      </c>
      <c r="AC250">
        <v>0</v>
      </c>
      <c r="AD250">
        <v>-24674</v>
      </c>
      <c r="AE250">
        <v>0</v>
      </c>
      <c r="AF250">
        <v>0</v>
      </c>
      <c r="AG250">
        <v>-24674</v>
      </c>
      <c r="AH250">
        <v>-12987</v>
      </c>
      <c r="AI250">
        <v>0</v>
      </c>
      <c r="AJ250">
        <v>0</v>
      </c>
      <c r="AK250">
        <v>12987</v>
      </c>
      <c r="AL250">
        <v>0</v>
      </c>
      <c r="AM250">
        <v>0</v>
      </c>
      <c r="AN250">
        <v>0</v>
      </c>
      <c r="AO250">
        <v>12987</v>
      </c>
      <c r="AP250">
        <v>-2720</v>
      </c>
      <c r="AQ250">
        <v>10267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616</v>
      </c>
      <c r="BM250">
        <v>0</v>
      </c>
      <c r="BN250">
        <v>616</v>
      </c>
      <c r="BO250">
        <v>1547067</v>
      </c>
      <c r="BP250">
        <v>175814</v>
      </c>
      <c r="BQ250">
        <v>0</v>
      </c>
      <c r="BR250">
        <v>8346994</v>
      </c>
      <c r="BS250">
        <v>0</v>
      </c>
      <c r="BT250">
        <v>8522808</v>
      </c>
      <c r="BU250">
        <v>2443268</v>
      </c>
      <c r="BV250">
        <v>0</v>
      </c>
      <c r="BW250">
        <v>15437818</v>
      </c>
      <c r="BX250">
        <v>0</v>
      </c>
      <c r="BY250">
        <v>202</v>
      </c>
      <c r="BZ250">
        <v>10143</v>
      </c>
      <c r="CA250">
        <v>0</v>
      </c>
      <c r="CB250">
        <v>1581168</v>
      </c>
      <c r="CC250">
        <v>19472599</v>
      </c>
      <c r="CD250">
        <v>0</v>
      </c>
      <c r="CE250">
        <v>29542474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66781</v>
      </c>
      <c r="CP250">
        <v>0</v>
      </c>
      <c r="CQ250">
        <v>14633</v>
      </c>
      <c r="CR250">
        <v>81414</v>
      </c>
      <c r="CS250">
        <v>0</v>
      </c>
      <c r="CT250">
        <v>0</v>
      </c>
      <c r="CU250">
        <v>0</v>
      </c>
      <c r="CV250">
        <v>156051</v>
      </c>
      <c r="CW250">
        <v>4908</v>
      </c>
      <c r="CX250">
        <v>160959</v>
      </c>
      <c r="CY250">
        <v>228852</v>
      </c>
      <c r="CZ250">
        <v>67562</v>
      </c>
      <c r="DA250">
        <v>296414</v>
      </c>
      <c r="DB250">
        <v>30081877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3856006</v>
      </c>
      <c r="DO250">
        <v>3856006</v>
      </c>
      <c r="DP250">
        <v>0</v>
      </c>
      <c r="DQ250">
        <v>0</v>
      </c>
      <c r="DR250">
        <v>19548742</v>
      </c>
      <c r="DS250">
        <v>0</v>
      </c>
      <c r="DT250">
        <v>395</v>
      </c>
      <c r="DU250">
        <v>19549137</v>
      </c>
      <c r="DV250">
        <v>1909</v>
      </c>
      <c r="DW250">
        <v>1064653</v>
      </c>
      <c r="DX250">
        <v>0</v>
      </c>
      <c r="DY250">
        <v>535638</v>
      </c>
      <c r="DZ250">
        <v>0</v>
      </c>
      <c r="EA250">
        <v>0</v>
      </c>
      <c r="EB250">
        <v>21151337</v>
      </c>
      <c r="EC250">
        <v>0</v>
      </c>
      <c r="ED250">
        <v>0</v>
      </c>
      <c r="EE250">
        <v>0</v>
      </c>
      <c r="EF250">
        <v>1100</v>
      </c>
      <c r="EG250">
        <v>1100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86001</v>
      </c>
      <c r="ER250">
        <v>0</v>
      </c>
      <c r="ES250">
        <v>4987433</v>
      </c>
      <c r="ET250">
        <v>5073434</v>
      </c>
      <c r="EU250">
        <v>0</v>
      </c>
      <c r="EV250">
        <v>30081877</v>
      </c>
    </row>
    <row r="251" spans="1:152">
      <c r="A251">
        <v>71044</v>
      </c>
      <c r="B251">
        <v>201512</v>
      </c>
      <c r="C251">
        <v>2748772</v>
      </c>
      <c r="D251">
        <v>-342</v>
      </c>
      <c r="E251">
        <v>2748430</v>
      </c>
      <c r="F251">
        <v>194381</v>
      </c>
      <c r="G251">
        <v>1245861</v>
      </c>
      <c r="H251">
        <v>31552</v>
      </c>
      <c r="I251">
        <v>1629655</v>
      </c>
      <c r="J251">
        <v>-2023546</v>
      </c>
      <c r="K251">
        <v>-117467</v>
      </c>
      <c r="L251">
        <v>-134392</v>
      </c>
      <c r="M251">
        <v>826044</v>
      </c>
      <c r="N251">
        <v>-108482</v>
      </c>
      <c r="O251">
        <v>717562</v>
      </c>
      <c r="P251">
        <v>-1491919</v>
      </c>
      <c r="Q251">
        <v>0</v>
      </c>
      <c r="R251">
        <v>-5858</v>
      </c>
      <c r="S251">
        <v>0</v>
      </c>
      <c r="T251">
        <v>-1497777</v>
      </c>
      <c r="U251">
        <v>-1763317</v>
      </c>
      <c r="V251">
        <v>0</v>
      </c>
      <c r="W251">
        <v>-1763317</v>
      </c>
      <c r="X251">
        <v>0</v>
      </c>
      <c r="Y251">
        <v>28794</v>
      </c>
      <c r="Z251">
        <v>-89048</v>
      </c>
      <c r="AA251">
        <v>-60254</v>
      </c>
      <c r="AB251">
        <v>0</v>
      </c>
      <c r="AC251">
        <v>0</v>
      </c>
      <c r="AD251">
        <v>-50077</v>
      </c>
      <c r="AE251">
        <v>0</v>
      </c>
      <c r="AF251">
        <v>0</v>
      </c>
      <c r="AG251">
        <v>-50077</v>
      </c>
      <c r="AH251">
        <v>-94567</v>
      </c>
      <c r="AI251">
        <v>0</v>
      </c>
      <c r="AJ251">
        <v>0</v>
      </c>
      <c r="AK251">
        <v>96323</v>
      </c>
      <c r="AL251">
        <v>0</v>
      </c>
      <c r="AM251">
        <v>0</v>
      </c>
      <c r="AN251">
        <v>0</v>
      </c>
      <c r="AO251">
        <v>96323</v>
      </c>
      <c r="AP251">
        <v>-1756</v>
      </c>
      <c r="AQ251">
        <v>94567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811321</v>
      </c>
      <c r="BP251">
        <v>2621811</v>
      </c>
      <c r="BQ251">
        <v>0</v>
      </c>
      <c r="BR251">
        <v>18061854</v>
      </c>
      <c r="BS251">
        <v>206783</v>
      </c>
      <c r="BT251">
        <v>20890448</v>
      </c>
      <c r="BU251">
        <v>6331256</v>
      </c>
      <c r="BV251">
        <v>3463078</v>
      </c>
      <c r="BW251">
        <v>17064518</v>
      </c>
      <c r="BX251">
        <v>0</v>
      </c>
      <c r="BY251">
        <v>0</v>
      </c>
      <c r="BZ251">
        <v>8017004</v>
      </c>
      <c r="CA251">
        <v>1606339</v>
      </c>
      <c r="CB251">
        <v>3164362</v>
      </c>
      <c r="CC251">
        <v>39646557</v>
      </c>
      <c r="CD251">
        <v>0</v>
      </c>
      <c r="CE251">
        <v>61348326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10266</v>
      </c>
      <c r="CL251">
        <v>0</v>
      </c>
      <c r="CM251">
        <v>10266</v>
      </c>
      <c r="CN251">
        <v>0</v>
      </c>
      <c r="CO251">
        <v>897688</v>
      </c>
      <c r="CP251">
        <v>52799</v>
      </c>
      <c r="CQ251">
        <v>216297</v>
      </c>
      <c r="CR251">
        <v>1177050</v>
      </c>
      <c r="CS251">
        <v>0</v>
      </c>
      <c r="CT251">
        <v>0</v>
      </c>
      <c r="CU251">
        <v>155795</v>
      </c>
      <c r="CV251">
        <v>115110</v>
      </c>
      <c r="CW251">
        <v>0</v>
      </c>
      <c r="CX251">
        <v>270905</v>
      </c>
      <c r="CY251">
        <v>306956</v>
      </c>
      <c r="CZ251">
        <v>90655</v>
      </c>
      <c r="DA251">
        <v>397611</v>
      </c>
      <c r="DB251">
        <v>63193892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5452165</v>
      </c>
      <c r="DO251">
        <v>5452165</v>
      </c>
      <c r="DP251">
        <v>0</v>
      </c>
      <c r="DQ251">
        <v>0</v>
      </c>
      <c r="DR251">
        <v>17032019</v>
      </c>
      <c r="DS251">
        <v>17399014</v>
      </c>
      <c r="DT251">
        <v>7518725</v>
      </c>
      <c r="DU251">
        <v>41949758</v>
      </c>
      <c r="DV251">
        <v>49716</v>
      </c>
      <c r="DW251">
        <v>4975393</v>
      </c>
      <c r="DX251">
        <v>0</v>
      </c>
      <c r="DY251">
        <v>572116</v>
      </c>
      <c r="DZ251">
        <v>0</v>
      </c>
      <c r="EA251">
        <v>0</v>
      </c>
      <c r="EB251">
        <v>47546983</v>
      </c>
      <c r="EC251">
        <v>0</v>
      </c>
      <c r="ED251">
        <v>0</v>
      </c>
      <c r="EE251">
        <v>0</v>
      </c>
      <c r="EF251">
        <v>5983</v>
      </c>
      <c r="EG251">
        <v>5983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5597227</v>
      </c>
      <c r="EO251">
        <v>0</v>
      </c>
      <c r="EP251">
        <v>0</v>
      </c>
      <c r="EQ251">
        <v>289654</v>
      </c>
      <c r="ER251">
        <v>0</v>
      </c>
      <c r="ES251">
        <v>4290743</v>
      </c>
      <c r="ET251">
        <v>10177624</v>
      </c>
      <c r="EU251">
        <v>11137</v>
      </c>
      <c r="EV251">
        <v>63193892</v>
      </c>
    </row>
    <row r="252" spans="1:152">
      <c r="A252">
        <v>71046</v>
      </c>
      <c r="B252">
        <v>201512</v>
      </c>
      <c r="C252">
        <v>2578264</v>
      </c>
      <c r="D252">
        <v>0</v>
      </c>
      <c r="E252">
        <v>2578264</v>
      </c>
      <c r="F252">
        <v>51256</v>
      </c>
      <c r="G252">
        <v>-5134</v>
      </c>
      <c r="H252">
        <v>13591</v>
      </c>
      <c r="I252">
        <v>1436825</v>
      </c>
      <c r="J252">
        <v>340489</v>
      </c>
      <c r="K252">
        <v>-168766</v>
      </c>
      <c r="L252">
        <v>-87678</v>
      </c>
      <c r="M252">
        <v>1580583</v>
      </c>
      <c r="N252">
        <v>-238090</v>
      </c>
      <c r="O252">
        <v>1342493</v>
      </c>
      <c r="P252">
        <v>-1386203</v>
      </c>
      <c r="Q252">
        <v>0</v>
      </c>
      <c r="R252">
        <v>431</v>
      </c>
      <c r="S252">
        <v>0</v>
      </c>
      <c r="T252">
        <v>-1385772</v>
      </c>
      <c r="U252">
        <v>1397084</v>
      </c>
      <c r="V252">
        <v>0</v>
      </c>
      <c r="W252">
        <v>1397084</v>
      </c>
      <c r="X252">
        <v>0</v>
      </c>
      <c r="Y252">
        <v>-267200</v>
      </c>
      <c r="Z252">
        <v>0</v>
      </c>
      <c r="AA252">
        <v>-267200</v>
      </c>
      <c r="AB252">
        <v>-2636225</v>
      </c>
      <c r="AC252">
        <v>0</v>
      </c>
      <c r="AD252">
        <v>-34792</v>
      </c>
      <c r="AE252">
        <v>1115</v>
      </c>
      <c r="AF252">
        <v>0</v>
      </c>
      <c r="AG252">
        <v>-33677</v>
      </c>
      <c r="AH252">
        <v>-62837</v>
      </c>
      <c r="AI252">
        <v>932130</v>
      </c>
      <c r="AJ252">
        <v>0</v>
      </c>
      <c r="AK252">
        <v>75952</v>
      </c>
      <c r="AL252">
        <v>0</v>
      </c>
      <c r="AM252">
        <v>0</v>
      </c>
      <c r="AN252">
        <v>0</v>
      </c>
      <c r="AO252">
        <v>1008082</v>
      </c>
      <c r="AP252">
        <v>-13115</v>
      </c>
      <c r="AQ252">
        <v>994967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1964</v>
      </c>
      <c r="BM252">
        <v>0</v>
      </c>
      <c r="BN252">
        <v>1964</v>
      </c>
      <c r="BO252">
        <v>91656</v>
      </c>
      <c r="BP252">
        <v>281770</v>
      </c>
      <c r="BQ252">
        <v>13100</v>
      </c>
      <c r="BR252">
        <v>59460</v>
      </c>
      <c r="BS252">
        <v>0</v>
      </c>
      <c r="BT252">
        <v>354330</v>
      </c>
      <c r="BU252">
        <v>693583</v>
      </c>
      <c r="BV252">
        <v>4239875</v>
      </c>
      <c r="BW252">
        <v>4000227</v>
      </c>
      <c r="BX252">
        <v>0</v>
      </c>
      <c r="BY252">
        <v>0</v>
      </c>
      <c r="BZ252">
        <v>396300</v>
      </c>
      <c r="CA252">
        <v>5326</v>
      </c>
      <c r="CB252">
        <v>0</v>
      </c>
      <c r="CC252">
        <v>9335311</v>
      </c>
      <c r="CD252">
        <v>0</v>
      </c>
      <c r="CE252">
        <v>9781297</v>
      </c>
      <c r="CF252">
        <v>44427910</v>
      </c>
      <c r="CG252">
        <v>0</v>
      </c>
      <c r="CH252">
        <v>0</v>
      </c>
      <c r="CI252">
        <v>0</v>
      </c>
      <c r="CJ252">
        <v>0</v>
      </c>
      <c r="CK252">
        <v>7465</v>
      </c>
      <c r="CL252">
        <v>0</v>
      </c>
      <c r="CM252">
        <v>7465</v>
      </c>
      <c r="CN252">
        <v>0</v>
      </c>
      <c r="CO252">
        <v>0</v>
      </c>
      <c r="CP252">
        <v>0</v>
      </c>
      <c r="CQ252">
        <v>18196</v>
      </c>
      <c r="CR252">
        <v>25661</v>
      </c>
      <c r="CS252">
        <v>0</v>
      </c>
      <c r="CT252">
        <v>0</v>
      </c>
      <c r="CU252">
        <v>317140</v>
      </c>
      <c r="CV252">
        <v>175823</v>
      </c>
      <c r="CW252">
        <v>0</v>
      </c>
      <c r="CX252">
        <v>492963</v>
      </c>
      <c r="CY252">
        <v>103443</v>
      </c>
      <c r="CZ252">
        <v>70739</v>
      </c>
      <c r="DA252">
        <v>174182</v>
      </c>
      <c r="DB252">
        <v>54903977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118986</v>
      </c>
      <c r="DK252">
        <v>0</v>
      </c>
      <c r="DL252">
        <v>0</v>
      </c>
      <c r="DM252">
        <v>118986</v>
      </c>
      <c r="DN252">
        <v>3562447</v>
      </c>
      <c r="DO252">
        <v>3681433</v>
      </c>
      <c r="DP252">
        <v>0</v>
      </c>
      <c r="DQ252">
        <v>0</v>
      </c>
      <c r="DR252">
        <v>3951644</v>
      </c>
      <c r="DS252">
        <v>22</v>
      </c>
      <c r="DT252">
        <v>31639</v>
      </c>
      <c r="DU252">
        <v>3983305</v>
      </c>
      <c r="DV252">
        <v>1504</v>
      </c>
      <c r="DW252">
        <v>1659042</v>
      </c>
      <c r="DX252">
        <v>0</v>
      </c>
      <c r="DY252">
        <v>0</v>
      </c>
      <c r="DZ252">
        <v>44427910</v>
      </c>
      <c r="EA252">
        <v>0</v>
      </c>
      <c r="EB252">
        <v>50071761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552804</v>
      </c>
      <c r="EO252">
        <v>0</v>
      </c>
      <c r="EP252">
        <v>0</v>
      </c>
      <c r="EQ252">
        <v>532369</v>
      </c>
      <c r="ER252">
        <v>0</v>
      </c>
      <c r="ES252">
        <v>51301</v>
      </c>
      <c r="ET252">
        <v>1136474</v>
      </c>
      <c r="EU252">
        <v>14309</v>
      </c>
      <c r="EV252">
        <v>54903977</v>
      </c>
    </row>
    <row r="253" spans="1:152">
      <c r="A253">
        <v>71071</v>
      </c>
      <c r="B253">
        <v>201512</v>
      </c>
      <c r="C253">
        <v>2190952</v>
      </c>
      <c r="D253">
        <v>0</v>
      </c>
      <c r="E253">
        <v>2190952</v>
      </c>
      <c r="F253">
        <v>2765418</v>
      </c>
      <c r="G253">
        <v>147386</v>
      </c>
      <c r="H253">
        <v>0</v>
      </c>
      <c r="I253">
        <v>850985</v>
      </c>
      <c r="J253">
        <v>-2351560</v>
      </c>
      <c r="K253">
        <v>-378</v>
      </c>
      <c r="L253">
        <v>-30603</v>
      </c>
      <c r="M253">
        <v>1381248</v>
      </c>
      <c r="N253">
        <v>-376207</v>
      </c>
      <c r="O253">
        <v>1005041</v>
      </c>
      <c r="P253">
        <v>-1823210</v>
      </c>
      <c r="Q253">
        <v>0</v>
      </c>
      <c r="R253">
        <v>-7552</v>
      </c>
      <c r="S253">
        <v>0</v>
      </c>
      <c r="T253">
        <v>-1830762</v>
      </c>
      <c r="U253">
        <v>363321</v>
      </c>
      <c r="V253">
        <v>0</v>
      </c>
      <c r="W253">
        <v>363321</v>
      </c>
      <c r="X253">
        <v>-1570407</v>
      </c>
      <c r="Y253">
        <v>118042</v>
      </c>
      <c r="Z253">
        <v>-2708</v>
      </c>
      <c r="AA253">
        <v>-1455073</v>
      </c>
      <c r="AB253">
        <v>0</v>
      </c>
      <c r="AC253">
        <v>0</v>
      </c>
      <c r="AD253">
        <v>-24169</v>
      </c>
      <c r="AE253">
        <v>0</v>
      </c>
      <c r="AF253">
        <v>0</v>
      </c>
      <c r="AG253">
        <v>-24169</v>
      </c>
      <c r="AH253">
        <v>-231363</v>
      </c>
      <c r="AI253">
        <v>17947</v>
      </c>
      <c r="AJ253">
        <v>0</v>
      </c>
      <c r="AK253">
        <v>231363</v>
      </c>
      <c r="AL253">
        <v>0</v>
      </c>
      <c r="AM253">
        <v>0</v>
      </c>
      <c r="AN253">
        <v>0</v>
      </c>
      <c r="AO253">
        <v>249310</v>
      </c>
      <c r="AP253">
        <v>216896</v>
      </c>
      <c r="AQ253">
        <v>466206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10416</v>
      </c>
      <c r="BL253">
        <v>2694</v>
      </c>
      <c r="BM253">
        <v>0</v>
      </c>
      <c r="BN253">
        <v>2694</v>
      </c>
      <c r="BO253">
        <v>0</v>
      </c>
      <c r="BP253">
        <v>56304678</v>
      </c>
      <c r="BQ253">
        <v>550000</v>
      </c>
      <c r="BR253">
        <v>1564052</v>
      </c>
      <c r="BS253">
        <v>0</v>
      </c>
      <c r="BT253">
        <v>58418730</v>
      </c>
      <c r="BU253">
        <v>7033254</v>
      </c>
      <c r="BV253">
        <v>3049010</v>
      </c>
      <c r="BW253">
        <v>7433382</v>
      </c>
      <c r="BX253">
        <v>0</v>
      </c>
      <c r="BY253">
        <v>1595</v>
      </c>
      <c r="BZ253">
        <v>183872</v>
      </c>
      <c r="CA253">
        <v>0</v>
      </c>
      <c r="CB253">
        <v>452954</v>
      </c>
      <c r="CC253">
        <v>18154067</v>
      </c>
      <c r="CD253">
        <v>0</v>
      </c>
      <c r="CE253">
        <v>76572797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28189</v>
      </c>
      <c r="CL253">
        <v>0</v>
      </c>
      <c r="CM253">
        <v>28189</v>
      </c>
      <c r="CN253">
        <v>0</v>
      </c>
      <c r="CO253">
        <v>829</v>
      </c>
      <c r="CP253">
        <v>0</v>
      </c>
      <c r="CQ253">
        <v>6573</v>
      </c>
      <c r="CR253">
        <v>35591</v>
      </c>
      <c r="CS253">
        <v>0</v>
      </c>
      <c r="CT253">
        <v>0</v>
      </c>
      <c r="CU253">
        <v>275887</v>
      </c>
      <c r="CV253">
        <v>216896</v>
      </c>
      <c r="CW253">
        <v>0</v>
      </c>
      <c r="CX253">
        <v>492783</v>
      </c>
      <c r="CY253">
        <v>8092</v>
      </c>
      <c r="CZ253">
        <v>107492</v>
      </c>
      <c r="DA253">
        <v>115584</v>
      </c>
      <c r="DB253">
        <v>77229865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1885660</v>
      </c>
      <c r="DK253">
        <v>6219957</v>
      </c>
      <c r="DL253">
        <v>0</v>
      </c>
      <c r="DM253">
        <v>8105617</v>
      </c>
      <c r="DN253">
        <v>500270</v>
      </c>
      <c r="DO253">
        <v>8605887</v>
      </c>
      <c r="DP253">
        <v>0</v>
      </c>
      <c r="DQ253">
        <v>0</v>
      </c>
      <c r="DR253">
        <v>26982299</v>
      </c>
      <c r="DS253">
        <v>16732430</v>
      </c>
      <c r="DT253">
        <v>17499663</v>
      </c>
      <c r="DU253">
        <v>61214392</v>
      </c>
      <c r="DV253">
        <v>74488</v>
      </c>
      <c r="DW253">
        <v>6513521</v>
      </c>
      <c r="DX253">
        <v>0</v>
      </c>
      <c r="DY253">
        <v>4016</v>
      </c>
      <c r="DZ253">
        <v>0</v>
      </c>
      <c r="EA253">
        <v>0</v>
      </c>
      <c r="EB253">
        <v>67806417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0</v>
      </c>
      <c r="EJ253">
        <v>0</v>
      </c>
      <c r="EK253">
        <v>0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372859</v>
      </c>
      <c r="ER253">
        <v>0</v>
      </c>
      <c r="ES253">
        <v>438116</v>
      </c>
      <c r="ET253">
        <v>810975</v>
      </c>
      <c r="EU253">
        <v>6586</v>
      </c>
      <c r="EV253">
        <v>77229865</v>
      </c>
    </row>
    <row r="254" spans="1:152">
      <c r="A254">
        <v>71097</v>
      </c>
      <c r="B254">
        <v>201512</v>
      </c>
      <c r="C254">
        <v>192116</v>
      </c>
      <c r="D254">
        <v>0</v>
      </c>
      <c r="E254">
        <v>192116</v>
      </c>
      <c r="F254">
        <v>1668</v>
      </c>
      <c r="G254">
        <v>0</v>
      </c>
      <c r="H254">
        <v>194</v>
      </c>
      <c r="I254">
        <v>37128</v>
      </c>
      <c r="J254">
        <v>50819</v>
      </c>
      <c r="K254">
        <v>-188</v>
      </c>
      <c r="L254">
        <v>-2660</v>
      </c>
      <c r="M254">
        <v>86961</v>
      </c>
      <c r="N254">
        <v>0</v>
      </c>
      <c r="O254">
        <v>86961</v>
      </c>
      <c r="P254">
        <v>-22890</v>
      </c>
      <c r="Q254">
        <v>0</v>
      </c>
      <c r="R254">
        <v>0</v>
      </c>
      <c r="S254">
        <v>0</v>
      </c>
      <c r="T254">
        <v>-22890</v>
      </c>
      <c r="U254">
        <v>-204025</v>
      </c>
      <c r="V254">
        <v>0</v>
      </c>
      <c r="W254">
        <v>-204025</v>
      </c>
      <c r="X254">
        <v>0</v>
      </c>
      <c r="Y254">
        <v>-29420</v>
      </c>
      <c r="Z254">
        <v>0</v>
      </c>
      <c r="AA254">
        <v>-29420</v>
      </c>
      <c r="AB254">
        <v>0</v>
      </c>
      <c r="AC254">
        <v>0</v>
      </c>
      <c r="AD254">
        <v>-12255</v>
      </c>
      <c r="AE254">
        <v>0</v>
      </c>
      <c r="AF254">
        <v>0</v>
      </c>
      <c r="AG254">
        <v>-12255</v>
      </c>
      <c r="AH254">
        <v>-301</v>
      </c>
      <c r="AI254">
        <v>10186</v>
      </c>
      <c r="AJ254">
        <v>0</v>
      </c>
      <c r="AK254">
        <v>301</v>
      </c>
      <c r="AL254">
        <v>0</v>
      </c>
      <c r="AM254">
        <v>-10186</v>
      </c>
      <c r="AN254">
        <v>0</v>
      </c>
      <c r="AO254">
        <v>301</v>
      </c>
      <c r="AP254">
        <v>0</v>
      </c>
      <c r="AQ254">
        <v>301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9364</v>
      </c>
      <c r="BP254">
        <v>4067</v>
      </c>
      <c r="BQ254">
        <v>25108</v>
      </c>
      <c r="BR254">
        <v>0</v>
      </c>
      <c r="BS254">
        <v>0</v>
      </c>
      <c r="BT254">
        <v>29175</v>
      </c>
      <c r="BU254">
        <v>1873</v>
      </c>
      <c r="BV254">
        <v>1010234</v>
      </c>
      <c r="BW254">
        <v>1358037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2370144</v>
      </c>
      <c r="CD254">
        <v>0</v>
      </c>
      <c r="CE254">
        <v>2408683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21028</v>
      </c>
      <c r="CL254">
        <v>0</v>
      </c>
      <c r="CM254">
        <v>21028</v>
      </c>
      <c r="CN254">
        <v>0</v>
      </c>
      <c r="CO254">
        <v>0</v>
      </c>
      <c r="CP254">
        <v>0</v>
      </c>
      <c r="CQ254">
        <v>0</v>
      </c>
      <c r="CR254">
        <v>21028</v>
      </c>
      <c r="CS254">
        <v>3023</v>
      </c>
      <c r="CT254">
        <v>0</v>
      </c>
      <c r="CU254">
        <v>0</v>
      </c>
      <c r="CV254">
        <v>19800</v>
      </c>
      <c r="CW254">
        <v>0</v>
      </c>
      <c r="CX254">
        <v>22823</v>
      </c>
      <c r="CY254">
        <v>6584</v>
      </c>
      <c r="CZ254">
        <v>349</v>
      </c>
      <c r="DA254">
        <v>6933</v>
      </c>
      <c r="DB254">
        <v>2459467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8149</v>
      </c>
      <c r="DK254">
        <v>0</v>
      </c>
      <c r="DL254">
        <v>0</v>
      </c>
      <c r="DM254">
        <v>8149</v>
      </c>
      <c r="DN254">
        <v>62</v>
      </c>
      <c r="DO254">
        <v>8211</v>
      </c>
      <c r="DP254">
        <v>0</v>
      </c>
      <c r="DQ254">
        <v>97298</v>
      </c>
      <c r="DR254">
        <v>-572628</v>
      </c>
      <c r="DS254">
        <v>1768801</v>
      </c>
      <c r="DT254">
        <v>757598</v>
      </c>
      <c r="DU254">
        <v>1953771</v>
      </c>
      <c r="DV254">
        <v>0</v>
      </c>
      <c r="DW254">
        <v>389040</v>
      </c>
      <c r="DX254">
        <v>0</v>
      </c>
      <c r="DY254">
        <v>0</v>
      </c>
      <c r="DZ254">
        <v>0</v>
      </c>
      <c r="EA254">
        <v>0</v>
      </c>
      <c r="EB254">
        <v>2342811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2268</v>
      </c>
      <c r="EO254">
        <v>0</v>
      </c>
      <c r="EP254">
        <v>0</v>
      </c>
      <c r="EQ254">
        <v>0</v>
      </c>
      <c r="ER254">
        <v>0</v>
      </c>
      <c r="ES254">
        <v>8879</v>
      </c>
      <c r="ET254">
        <v>11147</v>
      </c>
      <c r="EU254">
        <v>0</v>
      </c>
      <c r="EV254">
        <v>2459467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Z107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" sqref="C1"/>
    </sheetView>
  </sheetViews>
  <sheetFormatPr defaultColWidth="11.42578125" defaultRowHeight="15"/>
  <cols>
    <col min="1" max="1" width="8" customWidth="1"/>
    <col min="2" max="2" width="6" customWidth="1"/>
    <col min="3" max="3" width="49.7109375" customWidth="1"/>
    <col min="4" max="4" width="21.42578125" customWidth="1"/>
    <col min="5" max="5" width="18.85546875" customWidth="1"/>
    <col min="6" max="8" width="20.42578125" customWidth="1"/>
    <col min="9" max="10" width="22.5703125" customWidth="1"/>
    <col min="11" max="12" width="21.42578125" customWidth="1"/>
    <col min="13" max="13" width="22.5703125" customWidth="1"/>
    <col min="14" max="14" width="20.42578125" customWidth="1"/>
    <col min="15" max="18" width="22.5703125" customWidth="1"/>
    <col min="19" max="19" width="20.42578125" customWidth="1"/>
    <col min="20" max="20" width="22.5703125" customWidth="1"/>
    <col min="21" max="21" width="18.85546875" customWidth="1"/>
    <col min="22" max="22" width="22.5703125" customWidth="1"/>
    <col min="23" max="23" width="20.42578125" customWidth="1"/>
    <col min="24" max="25" width="21.42578125" customWidth="1"/>
    <col min="26" max="29" width="18.85546875" customWidth="1"/>
    <col min="30" max="31" width="20.42578125" customWidth="1"/>
    <col min="32" max="32" width="22.5703125" customWidth="1"/>
    <col min="33" max="33" width="21.42578125" customWidth="1"/>
    <col min="34" max="34" width="20.42578125" customWidth="1"/>
    <col min="35" max="35" width="22.5703125" customWidth="1"/>
    <col min="36" max="36" width="21.42578125" customWidth="1"/>
    <col min="37" max="37" width="17.85546875" customWidth="1"/>
    <col min="38" max="38" width="21.42578125" customWidth="1"/>
    <col min="39" max="39" width="22.5703125" customWidth="1"/>
    <col min="40" max="40" width="17.85546875" customWidth="1"/>
    <col min="41" max="41" width="22.5703125" customWidth="1"/>
    <col min="42" max="42" width="17.85546875" customWidth="1"/>
    <col min="43" max="43" width="20.42578125" customWidth="1"/>
    <col min="44" max="44" width="22.5703125" customWidth="1"/>
    <col min="45" max="46" width="21.42578125" customWidth="1"/>
    <col min="47" max="49" width="19.5703125" customWidth="1"/>
    <col min="50" max="52" width="20.42578125" customWidth="1"/>
    <col min="53" max="53" width="17.85546875" customWidth="1"/>
    <col min="54" max="54" width="20.42578125" customWidth="1"/>
    <col min="55" max="55" width="19.5703125" customWidth="1"/>
    <col min="56" max="57" width="18.5703125" customWidth="1"/>
    <col min="58" max="58" width="20.42578125" customWidth="1"/>
    <col min="59" max="59" width="18.85546875" customWidth="1"/>
    <col min="60" max="60" width="20.42578125" customWidth="1"/>
    <col min="61" max="61" width="16.7109375" customWidth="1"/>
    <col min="62" max="62" width="20.42578125" customWidth="1"/>
    <col min="63" max="63" width="17.85546875" customWidth="1"/>
    <col min="64" max="64" width="19.5703125" customWidth="1"/>
    <col min="65" max="65" width="18.5703125" customWidth="1"/>
    <col min="66" max="66" width="16.7109375" customWidth="1"/>
    <col min="67" max="67" width="21.42578125" customWidth="1"/>
    <col min="68" max="68" width="22.28515625" customWidth="1"/>
    <col min="69" max="69" width="19.5703125" customWidth="1"/>
    <col min="70" max="70" width="20.42578125" customWidth="1"/>
    <col min="71" max="71" width="19.5703125" customWidth="1"/>
    <col min="72" max="72" width="18.85546875" customWidth="1"/>
    <col min="73" max="73" width="22.5703125" customWidth="1"/>
    <col min="74" max="74" width="19.5703125" customWidth="1"/>
    <col min="75" max="75" width="21.140625" customWidth="1"/>
    <col min="76" max="76" width="20.42578125" customWidth="1"/>
    <col min="77" max="77" width="18.85546875" customWidth="1"/>
    <col min="78" max="79" width="20.42578125" customWidth="1"/>
    <col min="80" max="80" width="14.7109375" customWidth="1"/>
    <col min="81" max="81" width="21.140625" customWidth="1"/>
    <col min="82" max="82" width="20.42578125" customWidth="1"/>
    <col min="83" max="83" width="18.85546875" customWidth="1"/>
    <col min="84" max="84" width="21.140625" customWidth="1"/>
    <col min="85" max="85" width="21.42578125" customWidth="1"/>
    <col min="86" max="86" width="20.42578125" customWidth="1"/>
    <col min="87" max="87" width="18.85546875" customWidth="1"/>
    <col min="88" max="89" width="20.42578125" customWidth="1"/>
    <col min="90" max="91" width="21.42578125" customWidth="1"/>
    <col min="92" max="92" width="20.42578125" customWidth="1"/>
    <col min="93" max="93" width="21.42578125" customWidth="1"/>
    <col min="94" max="95" width="22.28515625" customWidth="1"/>
    <col min="96" max="96" width="20.42578125" customWidth="1"/>
    <col min="97" max="97" width="18.5703125" customWidth="1"/>
    <col min="98" max="98" width="21.140625" customWidth="1"/>
    <col min="99" max="99" width="19.5703125" customWidth="1"/>
    <col min="100" max="101" width="21.42578125" customWidth="1"/>
    <col min="102" max="102" width="20.42578125" customWidth="1"/>
    <col min="103" max="103" width="19.5703125" customWidth="1"/>
    <col min="104" max="105" width="20.42578125" customWidth="1"/>
    <col min="106" max="106" width="21.140625" customWidth="1"/>
    <col min="107" max="107" width="21.42578125" customWidth="1"/>
    <col min="108" max="110" width="18.5703125" customWidth="1"/>
    <col min="111" max="112" width="22.28515625" customWidth="1"/>
    <col min="113" max="113" width="17.85546875" customWidth="1"/>
    <col min="114" max="114" width="20.42578125" customWidth="1"/>
    <col min="115" max="115" width="19.5703125" customWidth="1"/>
    <col min="116" max="116" width="20.42578125" customWidth="1"/>
    <col min="117" max="117" width="19.5703125" customWidth="1"/>
    <col min="118" max="118" width="18.85546875" customWidth="1"/>
    <col min="119" max="119" width="21.140625" customWidth="1"/>
    <col min="120" max="120" width="17.85546875" customWidth="1"/>
    <col min="121" max="122" width="19.5703125" customWidth="1"/>
    <col min="123" max="124" width="21.42578125" customWidth="1"/>
    <col min="125" max="125" width="16.7109375" customWidth="1"/>
    <col min="126" max="126" width="18.85546875" customWidth="1"/>
    <col min="127" max="127" width="14.140625" customWidth="1"/>
    <col min="128" max="128" width="14" customWidth="1"/>
    <col min="129" max="129" width="16.42578125" customWidth="1"/>
    <col min="130" max="130" width="18.85546875" customWidth="1"/>
    <col min="131" max="131" width="20.42578125" customWidth="1"/>
    <col min="132" max="132" width="18.85546875" customWidth="1"/>
    <col min="133" max="133" width="14.7109375" customWidth="1"/>
    <col min="134" max="134" width="16.7109375" customWidth="1"/>
    <col min="135" max="135" width="18.85546875" customWidth="1"/>
    <col min="136" max="136" width="17.85546875" customWidth="1"/>
    <col min="137" max="137" width="13.85546875" customWidth="1"/>
    <col min="138" max="140" width="17.85546875" customWidth="1"/>
    <col min="141" max="141" width="15.42578125" customWidth="1"/>
    <col min="142" max="143" width="20.42578125" customWidth="1"/>
    <col min="144" max="144" width="17.85546875" customWidth="1"/>
    <col min="145" max="145" width="13.85546875" customWidth="1"/>
    <col min="146" max="147" width="14.42578125" customWidth="1"/>
    <col min="148" max="148" width="20.42578125" customWidth="1"/>
    <col min="149" max="149" width="19.5703125" customWidth="1"/>
    <col min="150" max="150" width="16.7109375" customWidth="1"/>
    <col min="151" max="151" width="20.42578125" customWidth="1"/>
    <col min="152" max="152" width="18.85546875" customWidth="1"/>
    <col min="153" max="153" width="20.42578125" customWidth="1"/>
    <col min="154" max="154" width="16.7109375" customWidth="1"/>
    <col min="155" max="155" width="17.85546875" customWidth="1"/>
    <col min="156" max="156" width="15.7109375" customWidth="1"/>
  </cols>
  <sheetData>
    <row r="1" spans="1:156">
      <c r="A1" t="s">
        <v>941</v>
      </c>
      <c r="B1" t="s">
        <v>942</v>
      </c>
      <c r="C1" t="s">
        <v>943</v>
      </c>
      <c r="D1" t="s">
        <v>944</v>
      </c>
      <c r="E1" t="s">
        <v>945</v>
      </c>
      <c r="F1" t="s">
        <v>946</v>
      </c>
      <c r="G1" t="s">
        <v>947</v>
      </c>
      <c r="H1" t="s">
        <v>948</v>
      </c>
      <c r="I1" t="s">
        <v>949</v>
      </c>
      <c r="J1" t="s">
        <v>950</v>
      </c>
      <c r="K1" t="s">
        <v>951</v>
      </c>
      <c r="L1" t="s">
        <v>952</v>
      </c>
      <c r="M1" t="s">
        <v>953</v>
      </c>
      <c r="N1" t="s">
        <v>954</v>
      </c>
      <c r="O1" t="s">
        <v>955</v>
      </c>
      <c r="P1" t="s">
        <v>956</v>
      </c>
      <c r="Q1" t="s">
        <v>957</v>
      </c>
      <c r="R1" t="s">
        <v>958</v>
      </c>
      <c r="S1" t="s">
        <v>959</v>
      </c>
      <c r="T1" t="s">
        <v>960</v>
      </c>
      <c r="U1" t="s">
        <v>961</v>
      </c>
      <c r="V1" t="s">
        <v>962</v>
      </c>
      <c r="W1" t="s">
        <v>963</v>
      </c>
      <c r="X1" t="s">
        <v>964</v>
      </c>
      <c r="Y1" t="s">
        <v>965</v>
      </c>
      <c r="Z1" t="s">
        <v>966</v>
      </c>
      <c r="AA1" t="s">
        <v>967</v>
      </c>
      <c r="AB1" t="s">
        <v>968</v>
      </c>
      <c r="AC1" t="s">
        <v>969</v>
      </c>
      <c r="AD1" t="s">
        <v>970</v>
      </c>
      <c r="AE1" t="s">
        <v>971</v>
      </c>
      <c r="AF1" t="s">
        <v>972</v>
      </c>
      <c r="AG1" t="s">
        <v>973</v>
      </c>
      <c r="AH1" t="s">
        <v>974</v>
      </c>
      <c r="AI1" t="s">
        <v>975</v>
      </c>
      <c r="AJ1" t="s">
        <v>976</v>
      </c>
      <c r="AK1" t="s">
        <v>977</v>
      </c>
      <c r="AL1" t="s">
        <v>978</v>
      </c>
      <c r="AM1" t="s">
        <v>979</v>
      </c>
      <c r="AN1" t="s">
        <v>980</v>
      </c>
      <c r="AO1" t="s">
        <v>981</v>
      </c>
      <c r="AP1" t="s">
        <v>982</v>
      </c>
      <c r="AQ1" t="s">
        <v>983</v>
      </c>
      <c r="AR1" t="s">
        <v>984</v>
      </c>
      <c r="AS1" t="s">
        <v>985</v>
      </c>
      <c r="AT1" t="s">
        <v>986</v>
      </c>
      <c r="AU1" t="s">
        <v>987</v>
      </c>
      <c r="AV1" t="s">
        <v>988</v>
      </c>
      <c r="AW1" t="s">
        <v>989</v>
      </c>
      <c r="AX1" t="s">
        <v>990</v>
      </c>
      <c r="AY1" t="s">
        <v>991</v>
      </c>
      <c r="AZ1" t="s">
        <v>992</v>
      </c>
      <c r="BA1" t="s">
        <v>993</v>
      </c>
      <c r="BB1" t="s">
        <v>994</v>
      </c>
      <c r="BC1" t="s">
        <v>995</v>
      </c>
      <c r="BD1" t="s">
        <v>996</v>
      </c>
      <c r="BE1" t="s">
        <v>997</v>
      </c>
      <c r="BF1" t="s">
        <v>998</v>
      </c>
      <c r="BG1" t="s">
        <v>999</v>
      </c>
      <c r="BH1" t="s">
        <v>1000</v>
      </c>
      <c r="BI1" t="s">
        <v>1001</v>
      </c>
      <c r="BJ1" t="s">
        <v>1002</v>
      </c>
      <c r="BK1" t="s">
        <v>1003</v>
      </c>
      <c r="BL1" t="s">
        <v>1004</v>
      </c>
      <c r="BM1" t="s">
        <v>1005</v>
      </c>
      <c r="BN1" t="s">
        <v>1006</v>
      </c>
      <c r="BO1" t="s">
        <v>1007</v>
      </c>
      <c r="BP1" t="s">
        <v>1008</v>
      </c>
      <c r="BQ1" t="s">
        <v>1009</v>
      </c>
      <c r="BR1" t="s">
        <v>1010</v>
      </c>
      <c r="BS1" t="s">
        <v>1011</v>
      </c>
      <c r="BT1" t="s">
        <v>1012</v>
      </c>
      <c r="BU1" t="s">
        <v>1013</v>
      </c>
      <c r="BV1" t="s">
        <v>1014</v>
      </c>
      <c r="BW1" t="s">
        <v>1015</v>
      </c>
      <c r="BX1" t="s">
        <v>1016</v>
      </c>
      <c r="BY1" t="s">
        <v>1017</v>
      </c>
      <c r="BZ1" t="s">
        <v>1018</v>
      </c>
      <c r="CA1" t="s">
        <v>1019</v>
      </c>
      <c r="CB1" t="s">
        <v>1020</v>
      </c>
      <c r="CC1" t="s">
        <v>1021</v>
      </c>
      <c r="CD1" t="s">
        <v>1022</v>
      </c>
      <c r="CE1" t="s">
        <v>1023</v>
      </c>
      <c r="CF1" t="s">
        <v>1024</v>
      </c>
      <c r="CG1" t="s">
        <v>1025</v>
      </c>
      <c r="CH1" t="s">
        <v>1026</v>
      </c>
      <c r="CI1" t="s">
        <v>1027</v>
      </c>
      <c r="CJ1" t="s">
        <v>1028</v>
      </c>
      <c r="CK1" t="s">
        <v>1029</v>
      </c>
      <c r="CL1" t="s">
        <v>1030</v>
      </c>
      <c r="CM1" t="s">
        <v>1031</v>
      </c>
      <c r="CN1" t="s">
        <v>1032</v>
      </c>
      <c r="CO1" t="s">
        <v>1033</v>
      </c>
      <c r="CP1" t="s">
        <v>1034</v>
      </c>
      <c r="CQ1" t="s">
        <v>1035</v>
      </c>
      <c r="CR1" t="s">
        <v>1036</v>
      </c>
      <c r="CS1" t="s">
        <v>1037</v>
      </c>
      <c r="CT1" t="s">
        <v>1038</v>
      </c>
      <c r="CU1" t="s">
        <v>1039</v>
      </c>
      <c r="CV1" t="s">
        <v>1040</v>
      </c>
      <c r="CW1" t="s">
        <v>1041</v>
      </c>
      <c r="CX1" t="s">
        <v>1042</v>
      </c>
      <c r="CY1" t="s">
        <v>1043</v>
      </c>
      <c r="CZ1" t="s">
        <v>1044</v>
      </c>
      <c r="DA1" t="s">
        <v>1045</v>
      </c>
      <c r="DB1" t="s">
        <v>1046</v>
      </c>
      <c r="DC1" t="s">
        <v>1047</v>
      </c>
      <c r="DD1" t="s">
        <v>1048</v>
      </c>
      <c r="DE1" t="s">
        <v>1049</v>
      </c>
      <c r="DF1" t="s">
        <v>1050</v>
      </c>
      <c r="DG1" t="s">
        <v>1051</v>
      </c>
      <c r="DH1" t="s">
        <v>1052</v>
      </c>
      <c r="DI1" t="s">
        <v>1053</v>
      </c>
      <c r="DJ1" t="s">
        <v>1054</v>
      </c>
      <c r="DK1" t="s">
        <v>1055</v>
      </c>
      <c r="DL1" t="s">
        <v>1056</v>
      </c>
      <c r="DM1" t="s">
        <v>1057</v>
      </c>
      <c r="DN1" t="s">
        <v>1058</v>
      </c>
      <c r="DO1" t="s">
        <v>1059</v>
      </c>
      <c r="DP1" t="s">
        <v>1060</v>
      </c>
      <c r="DQ1" t="s">
        <v>1061</v>
      </c>
      <c r="DR1" t="s">
        <v>1062</v>
      </c>
      <c r="DS1" t="s">
        <v>1063</v>
      </c>
      <c r="DT1" t="s">
        <v>1064</v>
      </c>
      <c r="DU1" t="s">
        <v>1065</v>
      </c>
      <c r="DV1" t="s">
        <v>1066</v>
      </c>
      <c r="DW1" t="s">
        <v>1067</v>
      </c>
      <c r="DX1" t="s">
        <v>1068</v>
      </c>
      <c r="DY1" t="s">
        <v>1069</v>
      </c>
      <c r="DZ1" t="s">
        <v>1070</v>
      </c>
      <c r="EA1" t="s">
        <v>1071</v>
      </c>
      <c r="EB1" t="s">
        <v>1072</v>
      </c>
      <c r="EC1" t="s">
        <v>1073</v>
      </c>
      <c r="ED1" t="s">
        <v>1074</v>
      </c>
      <c r="EE1" t="s">
        <v>1075</v>
      </c>
      <c r="EF1" t="s">
        <v>1076</v>
      </c>
      <c r="EG1" t="s">
        <v>1077</v>
      </c>
      <c r="EH1" t="s">
        <v>1078</v>
      </c>
      <c r="EI1" t="s">
        <v>1079</v>
      </c>
      <c r="EJ1" t="s">
        <v>1080</v>
      </c>
      <c r="EK1" t="s">
        <v>1081</v>
      </c>
      <c r="EL1" t="s">
        <v>1082</v>
      </c>
      <c r="EM1" t="s">
        <v>1083</v>
      </c>
      <c r="EN1" t="s">
        <v>1084</v>
      </c>
      <c r="EO1" t="s">
        <v>1085</v>
      </c>
      <c r="EP1" t="s">
        <v>1086</v>
      </c>
      <c r="EQ1" t="s">
        <v>1087</v>
      </c>
      <c r="ER1" t="s">
        <v>1088</v>
      </c>
      <c r="ES1" t="s">
        <v>1089</v>
      </c>
      <c r="ET1" t="s">
        <v>1090</v>
      </c>
      <c r="EU1" t="s">
        <v>1091</v>
      </c>
      <c r="EV1" t="s">
        <v>1092</v>
      </c>
      <c r="EW1" t="s">
        <v>1093</v>
      </c>
      <c r="EX1" t="s">
        <v>1094</v>
      </c>
      <c r="EY1" t="s">
        <v>1095</v>
      </c>
      <c r="EZ1" t="s">
        <v>1096</v>
      </c>
    </row>
    <row r="2" spans="1:156">
      <c r="A2" s="66" t="s">
        <v>1097</v>
      </c>
      <c r="B2" s="66">
        <v>70691</v>
      </c>
      <c r="C2" s="65" t="s">
        <v>1098</v>
      </c>
      <c r="D2" s="117">
        <v>948009</v>
      </c>
      <c r="E2" s="117"/>
      <c r="F2" s="117">
        <v>468958</v>
      </c>
      <c r="G2" s="117"/>
      <c r="H2" s="117">
        <v>-1060890</v>
      </c>
      <c r="I2" s="117">
        <v>-371</v>
      </c>
      <c r="J2" s="117"/>
      <c r="K2" s="117">
        <v>38574</v>
      </c>
      <c r="L2" s="117">
        <v>401928</v>
      </c>
      <c r="M2" s="117">
        <v>930599</v>
      </c>
      <c r="N2" s="117">
        <v>2324895</v>
      </c>
      <c r="O2" s="117"/>
      <c r="P2" s="117"/>
      <c r="Q2" s="117"/>
      <c r="R2" s="117"/>
      <c r="S2" s="117"/>
      <c r="T2" s="117">
        <v>-29782</v>
      </c>
      <c r="U2" s="117">
        <v>-1061261</v>
      </c>
      <c r="V2" s="117"/>
      <c r="W2" s="117">
        <v>-17521</v>
      </c>
      <c r="X2" s="117"/>
      <c r="Y2" s="117">
        <v>-1366690</v>
      </c>
      <c r="Z2" s="117">
        <v>896827</v>
      </c>
      <c r="AA2" s="117">
        <v>-71751</v>
      </c>
      <c r="AB2" s="117"/>
      <c r="AC2" s="117">
        <v>-349587</v>
      </c>
      <c r="AD2" s="117">
        <v>498413</v>
      </c>
      <c r="AE2" s="117"/>
      <c r="AF2" s="117"/>
      <c r="AG2" s="117">
        <v>29455</v>
      </c>
      <c r="AH2" s="117"/>
      <c r="AI2" s="117"/>
      <c r="AJ2" s="117">
        <v>-1367243</v>
      </c>
      <c r="AK2" s="117">
        <v>553</v>
      </c>
      <c r="AL2" s="117"/>
      <c r="AM2" s="117"/>
      <c r="AN2" s="117">
        <v>35738</v>
      </c>
      <c r="AO2" s="117">
        <v>-17521</v>
      </c>
      <c r="AP2" s="117">
        <v>896827</v>
      </c>
      <c r="AQ2" s="117"/>
      <c r="AR2" s="117"/>
      <c r="AS2" s="117"/>
      <c r="AT2" s="117"/>
      <c r="AU2" s="117"/>
      <c r="AV2" s="117">
        <v>-397208</v>
      </c>
      <c r="AW2" s="117"/>
      <c r="AX2" s="117"/>
      <c r="AY2" s="117"/>
      <c r="AZ2" s="117"/>
      <c r="BA2" s="117"/>
      <c r="BB2" s="117"/>
      <c r="BC2" s="117">
        <v>-171</v>
      </c>
      <c r="BD2" s="117"/>
      <c r="BE2" s="117"/>
      <c r="BF2" s="117">
        <v>426662</v>
      </c>
      <c r="BG2" s="117"/>
      <c r="BH2" s="117"/>
      <c r="BI2" s="117">
        <v>328677</v>
      </c>
      <c r="BJ2" s="117">
        <v>38489526</v>
      </c>
      <c r="BK2" s="117">
        <v>19575</v>
      </c>
      <c r="BL2" s="117">
        <v>19580</v>
      </c>
      <c r="BM2" s="117"/>
      <c r="BN2" s="117"/>
      <c r="BO2" s="117"/>
      <c r="BP2" s="117"/>
      <c r="BQ2" s="117"/>
      <c r="BR2" s="117"/>
      <c r="BS2" s="117"/>
      <c r="BT2" s="117"/>
      <c r="BU2" s="117">
        <v>459</v>
      </c>
      <c r="BV2" s="117"/>
      <c r="BW2" s="117">
        <v>7425381</v>
      </c>
      <c r="BX2" s="117">
        <v>28725833</v>
      </c>
      <c r="BY2" s="117"/>
      <c r="BZ2" s="117"/>
      <c r="CA2" s="117"/>
      <c r="CB2" s="117"/>
      <c r="CC2" s="117"/>
      <c r="CD2" s="117"/>
      <c r="CE2" s="117"/>
      <c r="CF2" s="117"/>
      <c r="CG2" s="117">
        <v>2764</v>
      </c>
      <c r="CH2" s="117"/>
      <c r="CI2" s="117">
        <v>2764</v>
      </c>
      <c r="CJ2" s="117"/>
      <c r="CK2" s="117"/>
      <c r="CL2" s="117"/>
      <c r="CM2" s="117">
        <v>1105751</v>
      </c>
      <c r="CN2" s="117"/>
      <c r="CO2" s="117">
        <v>28373149</v>
      </c>
      <c r="CP2" s="117"/>
      <c r="CQ2" s="117">
        <v>29958394</v>
      </c>
      <c r="CR2" s="117"/>
      <c r="CS2" s="117">
        <v>28373149</v>
      </c>
      <c r="CT2" s="117">
        <v>1585064</v>
      </c>
      <c r="CU2" s="117">
        <v>1549</v>
      </c>
      <c r="CV2" s="117">
        <v>1585064</v>
      </c>
      <c r="CW2" s="117">
        <v>36637897</v>
      </c>
      <c r="CX2" s="117">
        <v>1336155</v>
      </c>
      <c r="CY2" s="117">
        <v>185975</v>
      </c>
      <c r="CZ2" s="117"/>
      <c r="DA2" s="117">
        <v>16380037</v>
      </c>
      <c r="DB2" s="117">
        <v>6575909</v>
      </c>
      <c r="DC2" s="117">
        <v>2989471</v>
      </c>
      <c r="DD2" s="117">
        <v>5606853</v>
      </c>
      <c r="DE2" s="117">
        <v>789055</v>
      </c>
      <c r="DF2" s="117"/>
      <c r="DG2" s="117"/>
      <c r="DH2" s="117">
        <v>5</v>
      </c>
      <c r="DI2" s="117">
        <v>29958394</v>
      </c>
      <c r="DJ2" s="117">
        <v>459</v>
      </c>
      <c r="DK2" s="117"/>
      <c r="DL2" s="117"/>
      <c r="DM2" s="117">
        <v>1585245</v>
      </c>
      <c r="DN2" s="117">
        <v>9167577</v>
      </c>
      <c r="DO2" s="117"/>
      <c r="DP2" s="117"/>
      <c r="DQ2" s="117"/>
      <c r="DR2" s="117"/>
      <c r="DS2" s="117">
        <v>426662</v>
      </c>
      <c r="DT2" s="117"/>
      <c r="DU2" s="117">
        <v>172145</v>
      </c>
      <c r="DV2" s="117">
        <v>38489526</v>
      </c>
      <c r="DW2" s="117"/>
      <c r="DX2" s="117"/>
      <c r="DY2" s="117"/>
      <c r="DZ2" s="117">
        <v>6998719</v>
      </c>
      <c r="EA2" s="117"/>
      <c r="EB2" s="117">
        <v>181</v>
      </c>
      <c r="EC2" s="117"/>
      <c r="ED2" s="117"/>
      <c r="EE2" s="117"/>
      <c r="EF2" s="117">
        <v>25431</v>
      </c>
      <c r="EG2" s="117"/>
      <c r="EH2" s="117">
        <v>25431</v>
      </c>
      <c r="EI2" s="117">
        <v>34430</v>
      </c>
      <c r="EJ2" s="117">
        <v>101672</v>
      </c>
      <c r="EK2" s="117">
        <v>72832</v>
      </c>
      <c r="EL2" s="117">
        <v>10207</v>
      </c>
      <c r="EM2" s="117">
        <v>179033</v>
      </c>
      <c r="EN2" s="117"/>
      <c r="EO2" s="117"/>
      <c r="EP2" s="117"/>
      <c r="EQ2" s="117">
        <v>968</v>
      </c>
      <c r="ER2" s="117">
        <v>6990436</v>
      </c>
      <c r="ES2" s="117">
        <v>777074</v>
      </c>
      <c r="ET2" s="117">
        <v>8283</v>
      </c>
      <c r="EU2" s="117"/>
      <c r="EV2" s="117">
        <v>2773</v>
      </c>
      <c r="EW2" s="117">
        <v>70473</v>
      </c>
      <c r="EX2" s="117"/>
      <c r="EY2" s="117"/>
      <c r="EZ2" s="117"/>
    </row>
    <row r="3" spans="1:156">
      <c r="A3" s="66" t="s">
        <v>1097</v>
      </c>
      <c r="B3" s="66">
        <v>70727</v>
      </c>
      <c r="C3" s="65" t="s">
        <v>1099</v>
      </c>
      <c r="D3" s="117">
        <v>658922</v>
      </c>
      <c r="E3" s="117">
        <v>0</v>
      </c>
      <c r="F3" s="117">
        <v>666348</v>
      </c>
      <c r="G3" s="117"/>
      <c r="H3" s="117">
        <v>-3048583</v>
      </c>
      <c r="I3" s="117">
        <v>0</v>
      </c>
      <c r="J3" s="117">
        <v>0</v>
      </c>
      <c r="K3" s="117">
        <v>410413</v>
      </c>
      <c r="L3" s="117">
        <v>1620210</v>
      </c>
      <c r="M3" s="117">
        <v>1324227</v>
      </c>
      <c r="N3" s="117">
        <v>3878603</v>
      </c>
      <c r="O3" s="117"/>
      <c r="P3" s="117"/>
      <c r="Q3" s="117">
        <v>0</v>
      </c>
      <c r="R3" s="117"/>
      <c r="S3" s="117"/>
      <c r="T3" s="117">
        <v>-115257</v>
      </c>
      <c r="U3" s="117">
        <v>-3048583</v>
      </c>
      <c r="V3" s="117">
        <v>0</v>
      </c>
      <c r="W3" s="117">
        <v>-23776</v>
      </c>
      <c r="X3" s="117"/>
      <c r="Y3" s="117">
        <v>-1294870</v>
      </c>
      <c r="Z3" s="117">
        <v>1709874</v>
      </c>
      <c r="AA3" s="117">
        <v>-100288</v>
      </c>
      <c r="AB3" s="117"/>
      <c r="AC3" s="117">
        <v>-586650</v>
      </c>
      <c r="AD3" s="117">
        <v>666348</v>
      </c>
      <c r="AE3" s="117"/>
      <c r="AF3" s="117"/>
      <c r="AG3" s="117">
        <v>0</v>
      </c>
      <c r="AH3" s="117"/>
      <c r="AI3" s="117"/>
      <c r="AJ3" s="117">
        <v>-1294870</v>
      </c>
      <c r="AK3" s="117">
        <v>0</v>
      </c>
      <c r="AL3" s="117"/>
      <c r="AM3" s="117"/>
      <c r="AN3" s="117">
        <v>21243</v>
      </c>
      <c r="AO3" s="117">
        <v>-23776</v>
      </c>
      <c r="AP3" s="117">
        <v>1709874</v>
      </c>
      <c r="AQ3" s="117"/>
      <c r="AR3" s="117">
        <v>0</v>
      </c>
      <c r="AS3" s="117">
        <v>0</v>
      </c>
      <c r="AT3" s="117"/>
      <c r="AU3" s="117"/>
      <c r="AV3" s="117">
        <v>-566060</v>
      </c>
      <c r="AW3" s="117"/>
      <c r="AX3" s="117"/>
      <c r="AY3" s="117">
        <v>-68538</v>
      </c>
      <c r="AZ3" s="117"/>
      <c r="BA3" s="117">
        <v>0</v>
      </c>
      <c r="BB3" s="117">
        <v>0</v>
      </c>
      <c r="BC3" s="117">
        <v>-41155</v>
      </c>
      <c r="BD3" s="117">
        <v>0</v>
      </c>
      <c r="BE3" s="117"/>
      <c r="BF3" s="117">
        <v>566060</v>
      </c>
      <c r="BG3" s="117">
        <v>0</v>
      </c>
      <c r="BH3" s="117">
        <v>0</v>
      </c>
      <c r="BI3" s="117">
        <v>364710</v>
      </c>
      <c r="BJ3" s="117">
        <v>56639615</v>
      </c>
      <c r="BK3" s="117">
        <v>0</v>
      </c>
      <c r="BL3" s="117">
        <v>5606</v>
      </c>
      <c r="BM3" s="117">
        <v>380295</v>
      </c>
      <c r="BN3" s="117">
        <v>0</v>
      </c>
      <c r="BO3" s="117">
        <v>0</v>
      </c>
      <c r="BP3" s="117">
        <v>0</v>
      </c>
      <c r="BQ3" s="117">
        <v>0</v>
      </c>
      <c r="BR3" s="117">
        <v>0</v>
      </c>
      <c r="BS3" s="117">
        <v>0</v>
      </c>
      <c r="BT3" s="117">
        <v>0</v>
      </c>
      <c r="BU3" s="117">
        <v>0</v>
      </c>
      <c r="BV3" s="117">
        <v>0</v>
      </c>
      <c r="BW3" s="117">
        <v>9044180</v>
      </c>
      <c r="BX3" s="117">
        <v>30015709</v>
      </c>
      <c r="BY3" s="117">
        <v>0</v>
      </c>
      <c r="BZ3" s="117">
        <v>0</v>
      </c>
      <c r="CA3" s="117">
        <v>0</v>
      </c>
      <c r="CB3" s="117">
        <v>0</v>
      </c>
      <c r="CC3" s="117">
        <v>0</v>
      </c>
      <c r="CD3" s="117">
        <v>0</v>
      </c>
      <c r="CE3" s="117">
        <v>0</v>
      </c>
      <c r="CF3" s="117">
        <v>0</v>
      </c>
      <c r="CG3" s="117">
        <v>0</v>
      </c>
      <c r="CH3" s="117">
        <v>0</v>
      </c>
      <c r="CI3" s="117">
        <v>0</v>
      </c>
      <c r="CJ3" s="117">
        <v>0</v>
      </c>
      <c r="CK3" s="117">
        <v>0</v>
      </c>
      <c r="CL3" s="117">
        <v>2194025</v>
      </c>
      <c r="CM3" s="117">
        <v>7424278</v>
      </c>
      <c r="CN3" s="117">
        <v>0</v>
      </c>
      <c r="CO3" s="117">
        <v>19186254</v>
      </c>
      <c r="CP3" s="117">
        <v>0</v>
      </c>
      <c r="CQ3" s="117">
        <v>39688115</v>
      </c>
      <c r="CR3" s="117">
        <v>90202</v>
      </c>
      <c r="CS3" s="117">
        <v>39688115</v>
      </c>
      <c r="CT3" s="117">
        <v>0</v>
      </c>
      <c r="CU3" s="117">
        <v>0</v>
      </c>
      <c r="CV3" s="117">
        <v>0</v>
      </c>
      <c r="CW3" s="117">
        <v>55546898</v>
      </c>
      <c r="CX3" s="117">
        <v>637331</v>
      </c>
      <c r="CY3" s="117">
        <v>474061</v>
      </c>
      <c r="CZ3" s="117">
        <v>18170341</v>
      </c>
      <c r="DA3" s="117">
        <v>2865795</v>
      </c>
      <c r="DB3" s="117">
        <v>24893858</v>
      </c>
      <c r="DC3" s="117">
        <v>6465944</v>
      </c>
      <c r="DD3" s="117">
        <v>21396704</v>
      </c>
      <c r="DE3" s="117">
        <v>2885055</v>
      </c>
      <c r="DF3" s="117">
        <v>1959265</v>
      </c>
      <c r="DG3" s="117">
        <v>0</v>
      </c>
      <c r="DH3" s="117">
        <v>5606</v>
      </c>
      <c r="DI3" s="117">
        <v>39688115</v>
      </c>
      <c r="DJ3" s="117">
        <v>0</v>
      </c>
      <c r="DK3" s="117">
        <v>0</v>
      </c>
      <c r="DL3" s="117">
        <v>0</v>
      </c>
      <c r="DM3" s="117">
        <v>0</v>
      </c>
      <c r="DN3" s="117">
        <v>10408601</v>
      </c>
      <c r="DO3" s="117">
        <v>0</v>
      </c>
      <c r="DP3" s="117">
        <v>0</v>
      </c>
      <c r="DQ3" s="117">
        <v>0</v>
      </c>
      <c r="DR3" s="117">
        <v>380295</v>
      </c>
      <c r="DS3" s="117">
        <v>9044180</v>
      </c>
      <c r="DT3" s="117">
        <v>12545</v>
      </c>
      <c r="DU3" s="117">
        <v>298411</v>
      </c>
      <c r="DV3" s="117">
        <v>56639615</v>
      </c>
      <c r="DW3" s="117">
        <v>0</v>
      </c>
      <c r="DX3" s="117">
        <v>0</v>
      </c>
      <c r="DY3" s="117">
        <v>426</v>
      </c>
      <c r="DZ3" s="117">
        <v>0</v>
      </c>
      <c r="EA3" s="117">
        <v>372255</v>
      </c>
      <c r="EB3" s="117">
        <v>0</v>
      </c>
      <c r="EC3" s="117">
        <v>0</v>
      </c>
      <c r="ED3" s="117">
        <v>0</v>
      </c>
      <c r="EE3" s="117">
        <v>28873</v>
      </c>
      <c r="EF3" s="117">
        <v>9390</v>
      </c>
      <c r="EG3" s="117"/>
      <c r="EH3" s="117">
        <v>9390</v>
      </c>
      <c r="EI3" s="117"/>
      <c r="EJ3" s="117">
        <v>201616</v>
      </c>
      <c r="EK3" s="117">
        <v>788700</v>
      </c>
      <c r="EL3" s="117">
        <v>739447</v>
      </c>
      <c r="EM3" s="117">
        <v>612099</v>
      </c>
      <c r="EN3" s="117">
        <v>0</v>
      </c>
      <c r="EO3" s="117">
        <v>0</v>
      </c>
      <c r="EP3" s="117">
        <v>86906</v>
      </c>
      <c r="EQ3" s="117">
        <v>0</v>
      </c>
      <c r="ER3" s="117">
        <v>0</v>
      </c>
      <c r="ES3" s="117">
        <v>4865543</v>
      </c>
      <c r="ET3" s="117">
        <v>0</v>
      </c>
      <c r="EU3" s="117">
        <v>3296</v>
      </c>
      <c r="EV3" s="117">
        <v>3763799</v>
      </c>
      <c r="EW3" s="117">
        <v>96795</v>
      </c>
      <c r="EX3" s="117">
        <v>10990</v>
      </c>
      <c r="EY3" s="117">
        <v>6037083</v>
      </c>
      <c r="EZ3" s="117">
        <v>0</v>
      </c>
    </row>
    <row r="4" spans="1:156">
      <c r="A4" s="66" t="s">
        <v>1097</v>
      </c>
      <c r="B4" s="66">
        <v>70735</v>
      </c>
      <c r="C4" s="65" t="s">
        <v>1100</v>
      </c>
      <c r="D4" s="117">
        <v>578918</v>
      </c>
      <c r="E4" s="117"/>
      <c r="F4" s="117">
        <v>145483</v>
      </c>
      <c r="G4" s="117"/>
      <c r="H4" s="117">
        <v>-401644</v>
      </c>
      <c r="I4" s="117"/>
      <c r="J4" s="117"/>
      <c r="K4" s="117">
        <v>5211</v>
      </c>
      <c r="L4" s="117">
        <v>460</v>
      </c>
      <c r="M4" s="117">
        <v>27532</v>
      </c>
      <c r="N4" s="117">
        <v>600071</v>
      </c>
      <c r="O4" s="117"/>
      <c r="P4" s="117"/>
      <c r="Q4" s="117"/>
      <c r="R4" s="117"/>
      <c r="S4" s="117"/>
      <c r="T4" s="117">
        <v>-10479</v>
      </c>
      <c r="U4" s="117">
        <v>-401644</v>
      </c>
      <c r="V4" s="117">
        <v>0</v>
      </c>
      <c r="W4" s="117">
        <v>-9770</v>
      </c>
      <c r="X4" s="117"/>
      <c r="Y4" s="117">
        <v>-240618</v>
      </c>
      <c r="Z4" s="117">
        <v>336646</v>
      </c>
      <c r="AA4" s="117">
        <v>-24066</v>
      </c>
      <c r="AB4" s="117"/>
      <c r="AC4" s="117">
        <v>-89752</v>
      </c>
      <c r="AD4" s="117">
        <v>186166</v>
      </c>
      <c r="AE4" s="117"/>
      <c r="AF4" s="117"/>
      <c r="AG4" s="117">
        <v>40683</v>
      </c>
      <c r="AH4" s="117"/>
      <c r="AI4" s="117"/>
      <c r="AJ4" s="117">
        <v>-240618</v>
      </c>
      <c r="AK4" s="117"/>
      <c r="AL4" s="117"/>
      <c r="AM4" s="117"/>
      <c r="AN4" s="117">
        <v>-1322</v>
      </c>
      <c r="AO4" s="117">
        <v>-10377</v>
      </c>
      <c r="AP4" s="117">
        <v>336646</v>
      </c>
      <c r="AQ4" s="117"/>
      <c r="AR4" s="117"/>
      <c r="AS4" s="117"/>
      <c r="AT4" s="117"/>
      <c r="AU4" s="117"/>
      <c r="AV4" s="117">
        <v>-121417</v>
      </c>
      <c r="AW4" s="117"/>
      <c r="AX4" s="117"/>
      <c r="AY4" s="117">
        <v>-32833</v>
      </c>
      <c r="AZ4" s="117"/>
      <c r="BA4" s="117">
        <v>607</v>
      </c>
      <c r="BB4" s="117"/>
      <c r="BC4" s="117">
        <v>-249</v>
      </c>
      <c r="BD4" s="117"/>
      <c r="BE4" s="117"/>
      <c r="BF4" s="117">
        <v>162100</v>
      </c>
      <c r="BG4" s="117"/>
      <c r="BH4" s="117"/>
      <c r="BI4" s="117">
        <v>90217</v>
      </c>
      <c r="BJ4" s="117">
        <v>8690614</v>
      </c>
      <c r="BK4" s="117"/>
      <c r="BL4" s="117">
        <v>66251</v>
      </c>
      <c r="BM4" s="117">
        <v>440404</v>
      </c>
      <c r="BN4" s="117"/>
      <c r="BO4" s="117"/>
      <c r="BP4" s="117"/>
      <c r="BQ4" s="117"/>
      <c r="BR4" s="117"/>
      <c r="BS4" s="117"/>
      <c r="BT4" s="117"/>
      <c r="BU4" s="117"/>
      <c r="BV4" s="117"/>
      <c r="BW4" s="117">
        <v>2057938</v>
      </c>
      <c r="BX4" s="117">
        <v>8440213</v>
      </c>
      <c r="BY4" s="117"/>
      <c r="BZ4" s="117"/>
      <c r="CA4" s="117">
        <v>-45346</v>
      </c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>
        <v>157272</v>
      </c>
      <c r="CN4" s="117"/>
      <c r="CO4" s="117">
        <v>3337942</v>
      </c>
      <c r="CP4" s="117"/>
      <c r="CQ4" s="117">
        <v>6032738</v>
      </c>
      <c r="CR4" s="117"/>
      <c r="CS4" s="117">
        <v>6032738</v>
      </c>
      <c r="CT4" s="117"/>
      <c r="CU4" s="117"/>
      <c r="CV4" s="117"/>
      <c r="CW4" s="117">
        <v>8588649</v>
      </c>
      <c r="CX4" s="117"/>
      <c r="CY4" s="117"/>
      <c r="CZ4" s="117">
        <v>2600772</v>
      </c>
      <c r="DA4" s="117">
        <v>8274884</v>
      </c>
      <c r="DB4" s="117">
        <v>148437</v>
      </c>
      <c r="DC4" s="117">
        <v>125022</v>
      </c>
      <c r="DD4" s="117"/>
      <c r="DE4" s="117">
        <v>148437</v>
      </c>
      <c r="DF4" s="117">
        <v>94024</v>
      </c>
      <c r="DG4" s="117"/>
      <c r="DH4" s="117">
        <v>66251</v>
      </c>
      <c r="DI4" s="117">
        <v>6032738</v>
      </c>
      <c r="DJ4" s="117"/>
      <c r="DK4" s="117"/>
      <c r="DL4" s="117"/>
      <c r="DM4" s="117"/>
      <c r="DN4" s="117"/>
      <c r="DO4" s="117"/>
      <c r="DP4" s="117"/>
      <c r="DQ4" s="117"/>
      <c r="DR4" s="117">
        <v>440404</v>
      </c>
      <c r="DS4" s="117">
        <v>2103284</v>
      </c>
      <c r="DT4" s="117">
        <v>2262</v>
      </c>
      <c r="DU4" s="117">
        <v>16575</v>
      </c>
      <c r="DV4" s="117">
        <v>8690614</v>
      </c>
      <c r="DW4" s="117"/>
      <c r="DX4" s="117"/>
      <c r="DY4" s="117"/>
      <c r="DZ4" s="117"/>
      <c r="EA4" s="117"/>
      <c r="EB4" s="117"/>
      <c r="EC4" s="117"/>
      <c r="ED4" s="117"/>
      <c r="EE4" s="117"/>
      <c r="EF4" s="117">
        <v>5803</v>
      </c>
      <c r="EG4" s="117"/>
      <c r="EH4" s="117">
        <v>5803</v>
      </c>
      <c r="EI4" s="117">
        <v>0</v>
      </c>
      <c r="EJ4" s="117"/>
      <c r="EK4" s="117">
        <v>19138</v>
      </c>
      <c r="EL4" s="117"/>
      <c r="EM4" s="117"/>
      <c r="EN4" s="117"/>
      <c r="EO4" s="117"/>
      <c r="EP4" s="117"/>
      <c r="EQ4" s="117"/>
      <c r="ER4" s="117"/>
      <c r="ES4" s="117">
        <v>67055</v>
      </c>
      <c r="ET4" s="117"/>
      <c r="EU4" s="117"/>
      <c r="EV4" s="117">
        <v>40307</v>
      </c>
      <c r="EW4" s="117">
        <v>16575</v>
      </c>
      <c r="EX4" s="117">
        <v>13335</v>
      </c>
      <c r="EY4" s="117"/>
      <c r="EZ4" s="117"/>
    </row>
    <row r="5" spans="1:156">
      <c r="A5" s="66" t="s">
        <v>1097</v>
      </c>
      <c r="B5" s="66">
        <v>70742</v>
      </c>
      <c r="C5" s="65" t="s">
        <v>1101</v>
      </c>
      <c r="D5" s="117">
        <v>337527</v>
      </c>
      <c r="E5" s="117"/>
      <c r="F5" s="117">
        <v>23274</v>
      </c>
      <c r="G5" s="117"/>
      <c r="H5" s="117">
        <v>-477055</v>
      </c>
      <c r="I5" s="117">
        <v>0</v>
      </c>
      <c r="J5" s="117"/>
      <c r="K5" s="117">
        <v>0</v>
      </c>
      <c r="L5" s="117">
        <v>6301</v>
      </c>
      <c r="M5" s="117">
        <v>706436</v>
      </c>
      <c r="N5" s="117">
        <v>1014254</v>
      </c>
      <c r="O5" s="117"/>
      <c r="P5" s="117"/>
      <c r="Q5" s="117"/>
      <c r="R5" s="117"/>
      <c r="S5" s="117"/>
      <c r="T5" s="117">
        <v>-35996</v>
      </c>
      <c r="U5" s="117">
        <v>-477055</v>
      </c>
      <c r="V5" s="117">
        <v>14665</v>
      </c>
      <c r="W5" s="117">
        <v>-11985</v>
      </c>
      <c r="X5" s="117"/>
      <c r="Y5" s="117">
        <v>-762041</v>
      </c>
      <c r="Z5" s="117">
        <v>384348</v>
      </c>
      <c r="AA5" s="117">
        <v>-8130</v>
      </c>
      <c r="AB5" s="117"/>
      <c r="AC5" s="117">
        <v>-154497</v>
      </c>
      <c r="AD5" s="117">
        <v>15819</v>
      </c>
      <c r="AE5" s="117"/>
      <c r="AF5" s="117"/>
      <c r="AG5" s="117">
        <v>-7455</v>
      </c>
      <c r="AH5" s="117"/>
      <c r="AI5" s="117"/>
      <c r="AJ5" s="117">
        <v>-762041</v>
      </c>
      <c r="AK5" s="117">
        <v>0</v>
      </c>
      <c r="AL5" s="117"/>
      <c r="AM5" s="117"/>
      <c r="AN5" s="117">
        <v>0</v>
      </c>
      <c r="AO5" s="117">
        <v>-11985</v>
      </c>
      <c r="AP5" s="117">
        <v>384551</v>
      </c>
      <c r="AQ5" s="117"/>
      <c r="AR5" s="117"/>
      <c r="AS5" s="117"/>
      <c r="AT5" s="117"/>
      <c r="AU5" s="117"/>
      <c r="AV5" s="117">
        <v>-15144</v>
      </c>
      <c r="AW5" s="117"/>
      <c r="AX5" s="117"/>
      <c r="AY5" s="117">
        <v>0</v>
      </c>
      <c r="AZ5" s="117"/>
      <c r="BA5" s="117"/>
      <c r="BB5" s="117"/>
      <c r="BC5" s="117">
        <v>-14</v>
      </c>
      <c r="BD5" s="117">
        <v>-203</v>
      </c>
      <c r="BE5" s="117"/>
      <c r="BF5" s="117">
        <v>7689</v>
      </c>
      <c r="BG5" s="117"/>
      <c r="BH5" s="117"/>
      <c r="BI5" s="117">
        <v>123964</v>
      </c>
      <c r="BJ5" s="117">
        <v>16723968</v>
      </c>
      <c r="BK5" s="117">
        <v>0</v>
      </c>
      <c r="BL5" s="117">
        <v>68349</v>
      </c>
      <c r="BM5" s="117">
        <v>0</v>
      </c>
      <c r="BN5" s="117"/>
      <c r="BO5" s="117"/>
      <c r="BP5" s="117">
        <v>22332</v>
      </c>
      <c r="BQ5" s="117"/>
      <c r="BR5" s="117">
        <v>0</v>
      </c>
      <c r="BS5" s="117"/>
      <c r="BT5" s="117"/>
      <c r="BU5" s="117">
        <v>0</v>
      </c>
      <c r="BV5" s="117"/>
      <c r="BW5" s="117">
        <v>978542</v>
      </c>
      <c r="BX5" s="117">
        <v>4438248</v>
      </c>
      <c r="BY5" s="117">
        <v>0</v>
      </c>
      <c r="BZ5" s="117"/>
      <c r="CA5" s="117"/>
      <c r="CB5" s="117"/>
      <c r="CC5" s="117">
        <v>0</v>
      </c>
      <c r="CD5" s="117"/>
      <c r="CE5" s="117"/>
      <c r="CF5" s="117"/>
      <c r="CG5" s="117">
        <v>0</v>
      </c>
      <c r="CH5" s="117"/>
      <c r="CI5" s="117">
        <v>0</v>
      </c>
      <c r="CJ5" s="117"/>
      <c r="CK5" s="117">
        <v>0</v>
      </c>
      <c r="CL5" s="117">
        <v>207807</v>
      </c>
      <c r="CM5" s="117">
        <v>366420</v>
      </c>
      <c r="CN5" s="117"/>
      <c r="CO5" s="117">
        <v>3394974</v>
      </c>
      <c r="CP5" s="117"/>
      <c r="CQ5" s="117">
        <v>15379006</v>
      </c>
      <c r="CR5" s="117">
        <v>0</v>
      </c>
      <c r="CS5" s="117">
        <v>3394974</v>
      </c>
      <c r="CT5" s="117">
        <v>11984032</v>
      </c>
      <c r="CU5" s="117">
        <v>16245</v>
      </c>
      <c r="CV5" s="117">
        <v>12088415</v>
      </c>
      <c r="CW5" s="117">
        <v>4454569</v>
      </c>
      <c r="CX5" s="117">
        <v>0</v>
      </c>
      <c r="CY5" s="117">
        <v>0</v>
      </c>
      <c r="CZ5" s="117"/>
      <c r="DA5" s="117">
        <v>57385</v>
      </c>
      <c r="DB5" s="117">
        <v>16321</v>
      </c>
      <c r="DC5" s="117">
        <v>136003</v>
      </c>
      <c r="DD5" s="117">
        <v>16321</v>
      </c>
      <c r="DE5" s="117">
        <v>0</v>
      </c>
      <c r="DF5" s="117"/>
      <c r="DG5" s="117"/>
      <c r="DH5" s="117">
        <v>46017</v>
      </c>
      <c r="DI5" s="117">
        <v>15379006</v>
      </c>
      <c r="DJ5" s="117">
        <v>0</v>
      </c>
      <c r="DK5" s="117"/>
      <c r="DL5" s="117"/>
      <c r="DM5" s="117">
        <v>11984032</v>
      </c>
      <c r="DN5" s="117">
        <v>4045179</v>
      </c>
      <c r="DO5" s="117"/>
      <c r="DP5" s="117"/>
      <c r="DQ5" s="117"/>
      <c r="DR5" s="117">
        <v>0</v>
      </c>
      <c r="DS5" s="117">
        <v>978542</v>
      </c>
      <c r="DT5" s="117">
        <v>0</v>
      </c>
      <c r="DU5" s="117">
        <v>81739</v>
      </c>
      <c r="DV5" s="117">
        <v>16723968</v>
      </c>
      <c r="DW5" s="117"/>
      <c r="DX5" s="117"/>
      <c r="DY5" s="117"/>
      <c r="DZ5" s="117">
        <v>0</v>
      </c>
      <c r="EA5" s="117"/>
      <c r="EB5" s="117"/>
      <c r="EC5" s="117"/>
      <c r="ED5" s="117"/>
      <c r="EE5" s="117"/>
      <c r="EF5" s="117">
        <v>7996</v>
      </c>
      <c r="EG5" s="117"/>
      <c r="EH5" s="117">
        <v>7996</v>
      </c>
      <c r="EI5" s="117"/>
      <c r="EJ5" s="117">
        <v>39207</v>
      </c>
      <c r="EK5" s="117">
        <v>14651</v>
      </c>
      <c r="EL5" s="117"/>
      <c r="EM5" s="117"/>
      <c r="EN5" s="117"/>
      <c r="EO5" s="117"/>
      <c r="EP5" s="117"/>
      <c r="EQ5" s="117"/>
      <c r="ER5" s="117"/>
      <c r="ES5" s="117">
        <v>34649</v>
      </c>
      <c r="ET5" s="117"/>
      <c r="EU5" s="117"/>
      <c r="EV5" s="117">
        <v>192894</v>
      </c>
      <c r="EW5" s="117">
        <v>42532</v>
      </c>
      <c r="EX5" s="117">
        <v>6655</v>
      </c>
      <c r="EY5" s="117">
        <v>6787</v>
      </c>
      <c r="EZ5" s="117"/>
    </row>
    <row r="6" spans="1:156">
      <c r="A6" s="66" t="s">
        <v>1097</v>
      </c>
      <c r="B6" s="66">
        <v>70806</v>
      </c>
      <c r="C6" s="65" t="s">
        <v>1102</v>
      </c>
      <c r="D6" s="117">
        <v>920421</v>
      </c>
      <c r="E6" s="117">
        <v>-583</v>
      </c>
      <c r="F6" s="117">
        <v>251681</v>
      </c>
      <c r="G6" s="117"/>
      <c r="H6" s="117">
        <v>-576922</v>
      </c>
      <c r="I6" s="117"/>
      <c r="J6" s="117"/>
      <c r="K6" s="117">
        <v>685</v>
      </c>
      <c r="L6" s="117">
        <v>415</v>
      </c>
      <c r="M6" s="117">
        <v>49687</v>
      </c>
      <c r="N6" s="117">
        <v>959216</v>
      </c>
      <c r="O6" s="117"/>
      <c r="P6" s="117">
        <v>1888</v>
      </c>
      <c r="Q6" s="117"/>
      <c r="R6" s="117"/>
      <c r="S6" s="117">
        <v>-583</v>
      </c>
      <c r="T6" s="117">
        <v>-11728</v>
      </c>
      <c r="U6" s="117">
        <v>-576922</v>
      </c>
      <c r="V6" s="117"/>
      <c r="W6" s="117">
        <v>-10714</v>
      </c>
      <c r="X6" s="117"/>
      <c r="Y6" s="117">
        <v>-268724</v>
      </c>
      <c r="Z6" s="117">
        <v>374844</v>
      </c>
      <c r="AA6" s="117">
        <v>-40777</v>
      </c>
      <c r="AB6" s="117"/>
      <c r="AC6" s="117">
        <v>-144434</v>
      </c>
      <c r="AD6" s="117">
        <v>319998</v>
      </c>
      <c r="AE6" s="117"/>
      <c r="AF6" s="117"/>
      <c r="AG6" s="117">
        <v>68900</v>
      </c>
      <c r="AH6" s="117">
        <v>-1508</v>
      </c>
      <c r="AI6" s="117">
        <v>-2786</v>
      </c>
      <c r="AJ6" s="117">
        <v>-268724</v>
      </c>
      <c r="AK6" s="117"/>
      <c r="AL6" s="117"/>
      <c r="AM6" s="117"/>
      <c r="AN6" s="117">
        <v>-18</v>
      </c>
      <c r="AO6" s="117">
        <v>-11355</v>
      </c>
      <c r="AP6" s="117">
        <v>374844</v>
      </c>
      <c r="AQ6" s="117">
        <v>-113</v>
      </c>
      <c r="AR6" s="117"/>
      <c r="AS6" s="117"/>
      <c r="AT6" s="117"/>
      <c r="AU6" s="117">
        <v>1888</v>
      </c>
      <c r="AV6" s="117">
        <v>-211332</v>
      </c>
      <c r="AW6" s="117">
        <v>-1278</v>
      </c>
      <c r="AX6" s="117">
        <v>-113</v>
      </c>
      <c r="AY6" s="117">
        <v>-53034</v>
      </c>
      <c r="AZ6" s="117">
        <v>428</v>
      </c>
      <c r="BA6" s="117">
        <v>641</v>
      </c>
      <c r="BB6" s="117"/>
      <c r="BC6" s="117">
        <v>-246</v>
      </c>
      <c r="BD6" s="117"/>
      <c r="BE6" s="117"/>
      <c r="BF6" s="117">
        <v>279221</v>
      </c>
      <c r="BG6" s="117">
        <v>6402</v>
      </c>
      <c r="BH6" s="117"/>
      <c r="BI6" s="117">
        <v>144140</v>
      </c>
      <c r="BJ6" s="117">
        <v>13230914</v>
      </c>
      <c r="BK6" s="117"/>
      <c r="BL6" s="117">
        <v>86020</v>
      </c>
      <c r="BM6" s="117">
        <v>685901</v>
      </c>
      <c r="BN6" s="117"/>
      <c r="BO6" s="117"/>
      <c r="BP6" s="117"/>
      <c r="BQ6" s="117"/>
      <c r="BR6" s="117"/>
      <c r="BS6" s="117"/>
      <c r="BT6" s="117"/>
      <c r="BU6" s="117"/>
      <c r="BV6" s="117"/>
      <c r="BW6" s="117">
        <v>3417679</v>
      </c>
      <c r="BX6" s="117">
        <v>13070822</v>
      </c>
      <c r="BY6" s="117"/>
      <c r="BZ6" s="117"/>
      <c r="CA6" s="117">
        <v>-44636</v>
      </c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>
        <v>88330</v>
      </c>
      <c r="CM6" s="117">
        <v>236497</v>
      </c>
      <c r="CN6" s="117"/>
      <c r="CO6" s="117">
        <v>5401759</v>
      </c>
      <c r="CP6" s="117"/>
      <c r="CQ6" s="117">
        <v>8883686</v>
      </c>
      <c r="CR6" s="117"/>
      <c r="CS6" s="117">
        <v>8883686</v>
      </c>
      <c r="CT6" s="117"/>
      <c r="CU6" s="117"/>
      <c r="CV6" s="117"/>
      <c r="CW6" s="117">
        <v>13096100</v>
      </c>
      <c r="CX6" s="117">
        <v>75</v>
      </c>
      <c r="CY6" s="117"/>
      <c r="CZ6" s="117">
        <v>3319768</v>
      </c>
      <c r="DA6" s="117">
        <v>12801246</v>
      </c>
      <c r="DB6" s="117">
        <v>25203</v>
      </c>
      <c r="DC6" s="117">
        <v>188689</v>
      </c>
      <c r="DD6" s="117">
        <v>0</v>
      </c>
      <c r="DE6" s="117">
        <v>13081</v>
      </c>
      <c r="DF6" s="117">
        <v>162159</v>
      </c>
      <c r="DG6" s="117"/>
      <c r="DH6" s="117"/>
      <c r="DI6" s="117">
        <v>8883686</v>
      </c>
      <c r="DJ6" s="117"/>
      <c r="DK6" s="117"/>
      <c r="DL6" s="117"/>
      <c r="DM6" s="117"/>
      <c r="DN6" s="117"/>
      <c r="DO6" s="117"/>
      <c r="DP6" s="117"/>
      <c r="DQ6" s="117"/>
      <c r="DR6" s="117">
        <v>685901</v>
      </c>
      <c r="DS6" s="117">
        <v>3455913</v>
      </c>
      <c r="DT6" s="117">
        <v>7151</v>
      </c>
      <c r="DU6" s="117">
        <v>15762</v>
      </c>
      <c r="DV6" s="117">
        <v>13230914</v>
      </c>
      <c r="DW6" s="117"/>
      <c r="DX6" s="117"/>
      <c r="DY6" s="117"/>
      <c r="DZ6" s="117"/>
      <c r="EA6" s="117"/>
      <c r="EB6" s="117"/>
      <c r="EC6" s="117"/>
      <c r="ED6" s="117"/>
      <c r="EE6" s="117"/>
      <c r="EF6" s="117">
        <v>17101</v>
      </c>
      <c r="EG6" s="117"/>
      <c r="EH6" s="117">
        <v>17101</v>
      </c>
      <c r="EI6" s="117"/>
      <c r="EJ6" s="117"/>
      <c r="EK6" s="117">
        <v>33032</v>
      </c>
      <c r="EL6" s="117"/>
      <c r="EM6" s="117">
        <v>0</v>
      </c>
      <c r="EN6" s="117"/>
      <c r="EO6" s="117">
        <v>86020</v>
      </c>
      <c r="EP6" s="117"/>
      <c r="EQ6" s="117">
        <v>12122</v>
      </c>
      <c r="ER6" s="117"/>
      <c r="ES6" s="117">
        <v>4027</v>
      </c>
      <c r="ET6" s="117"/>
      <c r="EU6" s="117"/>
      <c r="EV6" s="117">
        <v>80887</v>
      </c>
      <c r="EW6" s="117">
        <v>15762</v>
      </c>
      <c r="EX6" s="117">
        <v>15931</v>
      </c>
      <c r="EY6" s="117"/>
      <c r="EZ6" s="117"/>
    </row>
    <row r="7" spans="1:156">
      <c r="A7" s="66" t="s">
        <v>1097</v>
      </c>
      <c r="B7" s="66">
        <v>70807</v>
      </c>
      <c r="C7" s="65" t="s">
        <v>1103</v>
      </c>
      <c r="D7" s="117">
        <v>1945638</v>
      </c>
      <c r="E7" s="117"/>
      <c r="F7" s="117">
        <v>54748</v>
      </c>
      <c r="G7" s="117"/>
      <c r="H7" s="117">
        <v>-4621200</v>
      </c>
      <c r="I7" s="117"/>
      <c r="J7" s="117"/>
      <c r="K7" s="117">
        <v>228951</v>
      </c>
      <c r="L7" s="117">
        <v>375618</v>
      </c>
      <c r="M7" s="117">
        <v>1819708</v>
      </c>
      <c r="N7" s="117">
        <v>4325249</v>
      </c>
      <c r="O7" s="117"/>
      <c r="P7" s="117"/>
      <c r="Q7" s="117"/>
      <c r="R7" s="117"/>
      <c r="S7" s="117"/>
      <c r="T7" s="117">
        <v>-54882</v>
      </c>
      <c r="U7" s="117">
        <v>-4621200</v>
      </c>
      <c r="V7" s="117"/>
      <c r="W7" s="117">
        <v>-34772</v>
      </c>
      <c r="X7" s="117"/>
      <c r="Y7" s="117">
        <v>-1768839</v>
      </c>
      <c r="Z7" s="117">
        <v>3117431</v>
      </c>
      <c r="AA7" s="117">
        <v>-7283</v>
      </c>
      <c r="AB7" s="117"/>
      <c r="AC7" s="117">
        <v>-644878</v>
      </c>
      <c r="AD7" s="117">
        <v>61557</v>
      </c>
      <c r="AE7" s="117"/>
      <c r="AF7" s="117"/>
      <c r="AG7" s="117">
        <v>6809</v>
      </c>
      <c r="AH7" s="117"/>
      <c r="AI7" s="117"/>
      <c r="AJ7" s="117">
        <v>-1768839</v>
      </c>
      <c r="AK7" s="117"/>
      <c r="AL7" s="117"/>
      <c r="AM7" s="117"/>
      <c r="AN7" s="117">
        <v>10286</v>
      </c>
      <c r="AO7" s="117">
        <v>-34772</v>
      </c>
      <c r="AP7" s="117">
        <v>3117431</v>
      </c>
      <c r="AQ7" s="117"/>
      <c r="AR7" s="117"/>
      <c r="AS7" s="117"/>
      <c r="AT7" s="117"/>
      <c r="AU7" s="117"/>
      <c r="AV7" s="117">
        <v>-47465</v>
      </c>
      <c r="AW7" s="117"/>
      <c r="AX7" s="117"/>
      <c r="AY7" s="117">
        <v>-318717</v>
      </c>
      <c r="AZ7" s="117"/>
      <c r="BA7" s="117"/>
      <c r="BB7" s="117"/>
      <c r="BC7" s="117">
        <v>-70</v>
      </c>
      <c r="BD7" s="117"/>
      <c r="BE7" s="117"/>
      <c r="BF7" s="117">
        <v>54274</v>
      </c>
      <c r="BG7" s="117">
        <v>770000</v>
      </c>
      <c r="BH7" s="117"/>
      <c r="BI7" s="117">
        <v>432702</v>
      </c>
      <c r="BJ7" s="117">
        <v>72271635</v>
      </c>
      <c r="BK7" s="117"/>
      <c r="BL7" s="117">
        <v>1825573</v>
      </c>
      <c r="BM7" s="117">
        <v>7170522</v>
      </c>
      <c r="BN7" s="117"/>
      <c r="BO7" s="117">
        <v>7170522</v>
      </c>
      <c r="BP7" s="117">
        <v>1825573</v>
      </c>
      <c r="BQ7" s="117"/>
      <c r="BR7" s="117"/>
      <c r="BS7" s="117"/>
      <c r="BT7" s="117"/>
      <c r="BU7" s="117"/>
      <c r="BV7" s="117"/>
      <c r="BW7" s="117">
        <v>957376</v>
      </c>
      <c r="BX7" s="117">
        <v>53708045</v>
      </c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>
        <v>1843090</v>
      </c>
      <c r="CN7" s="117"/>
      <c r="CO7" s="117">
        <v>28205703</v>
      </c>
      <c r="CP7" s="117"/>
      <c r="CQ7" s="117">
        <v>62300647</v>
      </c>
      <c r="CR7" s="117"/>
      <c r="CS7" s="117">
        <v>62300647</v>
      </c>
      <c r="CT7" s="117"/>
      <c r="CU7" s="117">
        <v>6514</v>
      </c>
      <c r="CV7" s="117"/>
      <c r="CW7" s="117">
        <v>69377816</v>
      </c>
      <c r="CX7" s="117">
        <v>666729</v>
      </c>
      <c r="CY7" s="117">
        <v>338909</v>
      </c>
      <c r="CZ7" s="117">
        <v>31604365</v>
      </c>
      <c r="DA7" s="117">
        <v>23151521</v>
      </c>
      <c r="DB7" s="117">
        <v>15003042</v>
      </c>
      <c r="DC7" s="117">
        <v>4912757</v>
      </c>
      <c r="DD7" s="117">
        <v>8325554</v>
      </c>
      <c r="DE7" s="117">
        <v>6003325</v>
      </c>
      <c r="DF7" s="117">
        <v>1908479</v>
      </c>
      <c r="DG7" s="117"/>
      <c r="DH7" s="117"/>
      <c r="DI7" s="117">
        <v>62300647</v>
      </c>
      <c r="DJ7" s="117"/>
      <c r="DK7" s="117"/>
      <c r="DL7" s="117"/>
      <c r="DM7" s="117"/>
      <c r="DN7" s="117">
        <v>22683492</v>
      </c>
      <c r="DO7" s="117"/>
      <c r="DP7" s="117"/>
      <c r="DQ7" s="117"/>
      <c r="DR7" s="117"/>
      <c r="DS7" s="117">
        <v>187376</v>
      </c>
      <c r="DT7" s="117"/>
      <c r="DU7" s="117">
        <v>401872</v>
      </c>
      <c r="DV7" s="117">
        <v>72271635</v>
      </c>
      <c r="DW7" s="117"/>
      <c r="DX7" s="117"/>
      <c r="DY7" s="117"/>
      <c r="DZ7" s="117"/>
      <c r="EA7" s="117">
        <v>582100</v>
      </c>
      <c r="EB7" s="117"/>
      <c r="EC7" s="117"/>
      <c r="ED7" s="117"/>
      <c r="EE7" s="117"/>
      <c r="EF7" s="117">
        <v>112514</v>
      </c>
      <c r="EG7" s="117"/>
      <c r="EH7" s="117">
        <v>112514</v>
      </c>
      <c r="EI7" s="117"/>
      <c r="EJ7" s="117">
        <v>317478</v>
      </c>
      <c r="EK7" s="117">
        <v>659860</v>
      </c>
      <c r="EL7" s="117">
        <v>1068</v>
      </c>
      <c r="EM7" s="117">
        <v>346874</v>
      </c>
      <c r="EN7" s="117"/>
      <c r="EO7" s="117"/>
      <c r="EP7" s="117"/>
      <c r="EQ7" s="117">
        <v>327289</v>
      </c>
      <c r="ER7" s="117"/>
      <c r="ES7" s="117">
        <v>1410388</v>
      </c>
      <c r="ET7" s="117"/>
      <c r="EU7" s="117"/>
      <c r="EV7" s="117">
        <v>2621366</v>
      </c>
      <c r="EW7" s="117">
        <v>84394</v>
      </c>
      <c r="EX7" s="117">
        <v>546278</v>
      </c>
      <c r="EY7" s="117"/>
      <c r="EZ7" s="117"/>
    </row>
    <row r="8" spans="1:156">
      <c r="A8" s="66" t="s">
        <v>1097</v>
      </c>
      <c r="B8" s="66">
        <v>70814</v>
      </c>
      <c r="C8" s="65" t="s">
        <v>1104</v>
      </c>
      <c r="D8" s="117">
        <v>7564621</v>
      </c>
      <c r="E8" s="117"/>
      <c r="F8" s="117">
        <v>1735557</v>
      </c>
      <c r="G8" s="117"/>
      <c r="H8" s="117">
        <v>-4255077</v>
      </c>
      <c r="I8" s="117"/>
      <c r="J8" s="117"/>
      <c r="K8" s="117">
        <v>4088</v>
      </c>
      <c r="L8" s="117">
        <v>-766</v>
      </c>
      <c r="M8" s="117">
        <v>350830</v>
      </c>
      <c r="N8" s="117">
        <v>7926468</v>
      </c>
      <c r="O8" s="117"/>
      <c r="P8" s="117"/>
      <c r="Q8" s="117"/>
      <c r="R8" s="117"/>
      <c r="S8" s="117"/>
      <c r="T8" s="117">
        <v>-58434</v>
      </c>
      <c r="U8" s="117">
        <v>-4255077</v>
      </c>
      <c r="V8" s="117"/>
      <c r="W8" s="117">
        <v>-57084</v>
      </c>
      <c r="X8" s="117"/>
      <c r="Y8" s="117">
        <v>-2527152</v>
      </c>
      <c r="Z8" s="117">
        <v>3858829</v>
      </c>
      <c r="AA8" s="117">
        <v>-290074</v>
      </c>
      <c r="AB8" s="117"/>
      <c r="AC8" s="117">
        <v>-1193078</v>
      </c>
      <c r="AD8" s="117">
        <v>3417893</v>
      </c>
      <c r="AE8" s="117"/>
      <c r="AF8" s="117"/>
      <c r="AG8" s="117">
        <v>1682336</v>
      </c>
      <c r="AH8" s="117"/>
      <c r="AI8" s="117"/>
      <c r="AJ8" s="117">
        <v>-2527152</v>
      </c>
      <c r="AK8" s="117"/>
      <c r="AL8" s="117"/>
      <c r="AM8" s="117"/>
      <c r="AN8" s="117">
        <v>68261</v>
      </c>
      <c r="AO8" s="117">
        <v>-61664</v>
      </c>
      <c r="AP8" s="117">
        <v>3858829</v>
      </c>
      <c r="AQ8" s="117"/>
      <c r="AR8" s="117"/>
      <c r="AS8" s="117"/>
      <c r="AT8" s="117"/>
      <c r="AU8" s="117"/>
      <c r="AV8" s="117">
        <v>-1445483</v>
      </c>
      <c r="AW8" s="117"/>
      <c r="AX8" s="117"/>
      <c r="AY8" s="117">
        <v>-625087</v>
      </c>
      <c r="AZ8" s="117"/>
      <c r="BA8" s="117">
        <v>4580</v>
      </c>
      <c r="BB8" s="117"/>
      <c r="BC8" s="117">
        <v>-2132</v>
      </c>
      <c r="BD8" s="117"/>
      <c r="BE8" s="117"/>
      <c r="BF8" s="117">
        <v>3127819</v>
      </c>
      <c r="BG8" s="117">
        <v>215553</v>
      </c>
      <c r="BH8" s="117"/>
      <c r="BI8" s="117">
        <v>1193276</v>
      </c>
      <c r="BJ8" s="117">
        <v>106866987</v>
      </c>
      <c r="BK8" s="117"/>
      <c r="BL8" s="117">
        <v>335401</v>
      </c>
      <c r="BM8" s="117">
        <v>5188997</v>
      </c>
      <c r="BN8" s="117"/>
      <c r="BO8" s="117"/>
      <c r="BP8" s="117"/>
      <c r="BQ8" s="117"/>
      <c r="BR8" s="117"/>
      <c r="BS8" s="117"/>
      <c r="BT8" s="117"/>
      <c r="BU8" s="117">
        <v>3144</v>
      </c>
      <c r="BV8" s="117"/>
      <c r="BW8" s="117">
        <v>23320592</v>
      </c>
      <c r="BX8" s="117">
        <v>104908533</v>
      </c>
      <c r="BY8" s="117"/>
      <c r="BZ8" s="117"/>
      <c r="CA8" s="117">
        <v>-368277</v>
      </c>
      <c r="CB8" s="117"/>
      <c r="CC8" s="117">
        <v>3</v>
      </c>
      <c r="CD8" s="117"/>
      <c r="CE8" s="117"/>
      <c r="CF8" s="117"/>
      <c r="CG8" s="117"/>
      <c r="CH8" s="117"/>
      <c r="CI8" s="117"/>
      <c r="CJ8" s="117"/>
      <c r="CK8" s="117"/>
      <c r="CL8" s="117">
        <v>946460</v>
      </c>
      <c r="CM8" s="117">
        <v>2180368</v>
      </c>
      <c r="CN8" s="117"/>
      <c r="CO8" s="117">
        <v>41435639</v>
      </c>
      <c r="CP8" s="117"/>
      <c r="CQ8" s="117">
        <v>76160502</v>
      </c>
      <c r="CR8" s="117"/>
      <c r="CS8" s="117">
        <v>76160502</v>
      </c>
      <c r="CT8" s="117"/>
      <c r="CU8" s="117">
        <v>37209</v>
      </c>
      <c r="CV8" s="117"/>
      <c r="CW8" s="117">
        <v>105991128</v>
      </c>
      <c r="CX8" s="117">
        <v>615908</v>
      </c>
      <c r="CY8" s="117"/>
      <c r="CZ8" s="117">
        <v>34724863</v>
      </c>
      <c r="DA8" s="117">
        <v>102954851</v>
      </c>
      <c r="DB8" s="117">
        <v>466687</v>
      </c>
      <c r="DC8" s="117">
        <v>1090474</v>
      </c>
      <c r="DD8" s="117"/>
      <c r="DE8" s="117">
        <v>466687</v>
      </c>
      <c r="DF8" s="117"/>
      <c r="DG8" s="117"/>
      <c r="DH8" s="117">
        <v>335401</v>
      </c>
      <c r="DI8" s="117">
        <v>76160502</v>
      </c>
      <c r="DJ8" s="117">
        <v>3144</v>
      </c>
      <c r="DK8" s="117"/>
      <c r="DL8" s="117"/>
      <c r="DM8" s="117"/>
      <c r="DN8" s="117"/>
      <c r="DO8" s="117"/>
      <c r="DP8" s="117"/>
      <c r="DQ8" s="117"/>
      <c r="DR8" s="117">
        <v>5188997</v>
      </c>
      <c r="DS8" s="117">
        <v>23473316</v>
      </c>
      <c r="DT8" s="117">
        <v>16525</v>
      </c>
      <c r="DU8" s="117">
        <v>152382</v>
      </c>
      <c r="DV8" s="117">
        <v>106866987</v>
      </c>
      <c r="DW8" s="117"/>
      <c r="DX8" s="117"/>
      <c r="DY8" s="117"/>
      <c r="DZ8" s="117"/>
      <c r="EA8" s="117"/>
      <c r="EB8" s="117"/>
      <c r="EC8" s="117"/>
      <c r="ED8" s="117"/>
      <c r="EE8" s="117"/>
      <c r="EF8" s="117">
        <v>188603</v>
      </c>
      <c r="EG8" s="117"/>
      <c r="EH8" s="117">
        <v>188603</v>
      </c>
      <c r="EI8" s="117"/>
      <c r="EJ8" s="117"/>
      <c r="EK8" s="117">
        <v>347723</v>
      </c>
      <c r="EL8" s="117"/>
      <c r="EM8" s="117"/>
      <c r="EN8" s="117"/>
      <c r="EO8" s="117"/>
      <c r="EP8" s="117"/>
      <c r="EQ8" s="117"/>
      <c r="ER8" s="117"/>
      <c r="ES8" s="117">
        <v>40632</v>
      </c>
      <c r="ET8" s="117"/>
      <c r="EU8" s="117"/>
      <c r="EV8" s="117">
        <v>863208</v>
      </c>
      <c r="EW8" s="117">
        <v>152382</v>
      </c>
      <c r="EX8" s="117">
        <v>159120</v>
      </c>
      <c r="EY8" s="117"/>
      <c r="EZ8" s="117"/>
    </row>
    <row r="9" spans="1:156">
      <c r="A9" s="66" t="s">
        <v>1097</v>
      </c>
      <c r="B9" s="66">
        <v>70857</v>
      </c>
      <c r="C9" s="65" t="s">
        <v>1105</v>
      </c>
      <c r="D9" s="117">
        <v>1592128</v>
      </c>
      <c r="E9" s="117">
        <v>0</v>
      </c>
      <c r="F9" s="117">
        <v>1613086</v>
      </c>
      <c r="G9" s="117"/>
      <c r="H9" s="117">
        <v>-7388020</v>
      </c>
      <c r="I9" s="117">
        <v>0</v>
      </c>
      <c r="J9" s="117">
        <v>0</v>
      </c>
      <c r="K9" s="117">
        <v>898622</v>
      </c>
      <c r="L9" s="117">
        <v>4203252</v>
      </c>
      <c r="M9" s="117">
        <v>2830378</v>
      </c>
      <c r="N9" s="117">
        <v>9196117</v>
      </c>
      <c r="O9" s="117"/>
      <c r="P9" s="117"/>
      <c r="Q9" s="117">
        <v>0</v>
      </c>
      <c r="R9" s="117"/>
      <c r="S9" s="117"/>
      <c r="T9" s="117">
        <v>-333514</v>
      </c>
      <c r="U9" s="117">
        <v>-7388020</v>
      </c>
      <c r="V9" s="117">
        <v>0</v>
      </c>
      <c r="W9" s="117">
        <v>-50313</v>
      </c>
      <c r="X9" s="117"/>
      <c r="Y9" s="117">
        <v>-2594600</v>
      </c>
      <c r="Z9" s="117">
        <v>3747823</v>
      </c>
      <c r="AA9" s="117">
        <v>-242826</v>
      </c>
      <c r="AB9" s="117"/>
      <c r="AC9" s="117">
        <v>-1391579</v>
      </c>
      <c r="AD9" s="117">
        <v>1613088</v>
      </c>
      <c r="AE9" s="117"/>
      <c r="AF9" s="117"/>
      <c r="AG9" s="117">
        <v>2</v>
      </c>
      <c r="AH9" s="117"/>
      <c r="AI9" s="117"/>
      <c r="AJ9" s="117">
        <v>-2594600</v>
      </c>
      <c r="AK9" s="117">
        <v>0</v>
      </c>
      <c r="AL9" s="117"/>
      <c r="AM9" s="117"/>
      <c r="AN9" s="117">
        <v>83169</v>
      </c>
      <c r="AO9" s="117">
        <v>-50313</v>
      </c>
      <c r="AP9" s="117">
        <v>3747823</v>
      </c>
      <c r="AQ9" s="117"/>
      <c r="AR9" s="117">
        <v>0</v>
      </c>
      <c r="AS9" s="117">
        <v>0</v>
      </c>
      <c r="AT9" s="117"/>
      <c r="AU9" s="117"/>
      <c r="AV9" s="117">
        <v>-1370260</v>
      </c>
      <c r="AW9" s="117"/>
      <c r="AX9" s="117"/>
      <c r="AY9" s="117">
        <v>-149166</v>
      </c>
      <c r="AZ9" s="117"/>
      <c r="BA9" s="117">
        <v>0</v>
      </c>
      <c r="BB9" s="117">
        <v>0</v>
      </c>
      <c r="BC9" s="117">
        <v>-77918</v>
      </c>
      <c r="BD9" s="117">
        <v>0</v>
      </c>
      <c r="BE9" s="117"/>
      <c r="BF9" s="117">
        <v>1370262</v>
      </c>
      <c r="BG9" s="117">
        <v>0</v>
      </c>
      <c r="BH9" s="117">
        <v>0</v>
      </c>
      <c r="BI9" s="117">
        <v>932892</v>
      </c>
      <c r="BJ9" s="117">
        <v>126995000</v>
      </c>
      <c r="BK9" s="117">
        <v>0</v>
      </c>
      <c r="BL9" s="117">
        <v>17974</v>
      </c>
      <c r="BM9" s="117">
        <v>813355</v>
      </c>
      <c r="BN9" s="117">
        <v>0</v>
      </c>
      <c r="BO9" s="117">
        <v>0</v>
      </c>
      <c r="BP9" s="117">
        <v>0</v>
      </c>
      <c r="BQ9" s="117">
        <v>0</v>
      </c>
      <c r="BR9" s="117">
        <v>0</v>
      </c>
      <c r="BS9" s="117">
        <v>0</v>
      </c>
      <c r="BT9" s="117">
        <v>0</v>
      </c>
      <c r="BU9" s="117">
        <v>0</v>
      </c>
      <c r="BV9" s="117">
        <v>0</v>
      </c>
      <c r="BW9" s="117">
        <v>20679600</v>
      </c>
      <c r="BX9" s="117">
        <v>65840158</v>
      </c>
      <c r="BY9" s="117">
        <v>0</v>
      </c>
      <c r="BZ9" s="117">
        <v>0</v>
      </c>
      <c r="CA9" s="117">
        <v>0</v>
      </c>
      <c r="CB9" s="117">
        <v>0</v>
      </c>
      <c r="CC9" s="117">
        <v>0</v>
      </c>
      <c r="CD9" s="117">
        <v>0</v>
      </c>
      <c r="CE9" s="117">
        <v>0</v>
      </c>
      <c r="CF9" s="117">
        <v>0</v>
      </c>
      <c r="CG9" s="117">
        <v>0</v>
      </c>
      <c r="CH9" s="117">
        <v>0</v>
      </c>
      <c r="CI9" s="117">
        <v>0</v>
      </c>
      <c r="CJ9" s="117">
        <v>0</v>
      </c>
      <c r="CK9" s="117">
        <v>0</v>
      </c>
      <c r="CL9" s="117">
        <v>4904333</v>
      </c>
      <c r="CM9" s="117">
        <v>16585469</v>
      </c>
      <c r="CN9" s="117">
        <v>6576</v>
      </c>
      <c r="CO9" s="117">
        <v>41083698</v>
      </c>
      <c r="CP9" s="117">
        <v>0</v>
      </c>
      <c r="CQ9" s="117">
        <v>88677320</v>
      </c>
      <c r="CR9" s="117">
        <v>214122</v>
      </c>
      <c r="CS9" s="117">
        <v>88677320</v>
      </c>
      <c r="CT9" s="117">
        <v>0</v>
      </c>
      <c r="CU9" s="117">
        <v>0</v>
      </c>
      <c r="CV9" s="117">
        <v>0</v>
      </c>
      <c r="CW9" s="117">
        <v>125151421</v>
      </c>
      <c r="CX9" s="117">
        <v>2854278</v>
      </c>
      <c r="CY9" s="117">
        <v>1127091</v>
      </c>
      <c r="CZ9" s="117">
        <v>40633942</v>
      </c>
      <c r="DA9" s="117">
        <v>6347894</v>
      </c>
      <c r="DB9" s="117">
        <v>56456985</v>
      </c>
      <c r="DC9" s="117">
        <v>14466038</v>
      </c>
      <c r="DD9" s="117">
        <v>47313020</v>
      </c>
      <c r="DE9" s="117">
        <v>7336673</v>
      </c>
      <c r="DF9" s="117">
        <v>6153975</v>
      </c>
      <c r="DG9" s="117">
        <v>0</v>
      </c>
      <c r="DH9" s="117">
        <v>17974</v>
      </c>
      <c r="DI9" s="117">
        <v>88677320</v>
      </c>
      <c r="DJ9" s="117">
        <v>0</v>
      </c>
      <c r="DK9" s="117">
        <v>0</v>
      </c>
      <c r="DL9" s="117">
        <v>0</v>
      </c>
      <c r="DM9" s="117">
        <v>0</v>
      </c>
      <c r="DN9" s="117">
        <v>22776904</v>
      </c>
      <c r="DO9" s="117">
        <v>0</v>
      </c>
      <c r="DP9" s="117">
        <v>0</v>
      </c>
      <c r="DQ9" s="117">
        <v>0</v>
      </c>
      <c r="DR9" s="117">
        <v>813355</v>
      </c>
      <c r="DS9" s="117">
        <v>20679600</v>
      </c>
      <c r="DT9" s="117">
        <v>25134</v>
      </c>
      <c r="DU9" s="117">
        <v>674109</v>
      </c>
      <c r="DV9" s="117">
        <v>126995000</v>
      </c>
      <c r="DW9" s="117">
        <v>0</v>
      </c>
      <c r="DX9" s="117">
        <v>0</v>
      </c>
      <c r="DY9" s="117">
        <v>406</v>
      </c>
      <c r="DZ9" s="117">
        <v>0</v>
      </c>
      <c r="EA9" s="117">
        <v>805705</v>
      </c>
      <c r="EB9" s="117">
        <v>0</v>
      </c>
      <c r="EC9" s="117">
        <v>0</v>
      </c>
      <c r="ED9" s="117">
        <v>0</v>
      </c>
      <c r="EE9" s="117">
        <v>92577</v>
      </c>
      <c r="EF9" s="117">
        <v>30108</v>
      </c>
      <c r="EG9" s="117"/>
      <c r="EH9" s="117">
        <v>30108</v>
      </c>
      <c r="EI9" s="117"/>
      <c r="EJ9" s="117">
        <v>461067</v>
      </c>
      <c r="EK9" s="117">
        <v>1151496</v>
      </c>
      <c r="EL9" s="117">
        <v>993547</v>
      </c>
      <c r="EM9" s="117">
        <v>1807292</v>
      </c>
      <c r="EN9" s="117">
        <v>0</v>
      </c>
      <c r="EO9" s="117">
        <v>0</v>
      </c>
      <c r="EP9" s="117">
        <v>194949</v>
      </c>
      <c r="EQ9" s="117">
        <v>0</v>
      </c>
      <c r="ER9" s="117">
        <v>0</v>
      </c>
      <c r="ES9" s="117">
        <v>10741668</v>
      </c>
      <c r="ET9" s="117">
        <v>0</v>
      </c>
      <c r="EU9" s="117">
        <v>19173</v>
      </c>
      <c r="EV9" s="117">
        <v>8395142</v>
      </c>
      <c r="EW9" s="117">
        <v>213042</v>
      </c>
      <c r="EX9" s="117">
        <v>35264</v>
      </c>
      <c r="EY9" s="117">
        <v>12726683</v>
      </c>
      <c r="EZ9" s="117">
        <v>0</v>
      </c>
    </row>
    <row r="10" spans="1:156">
      <c r="A10" s="66" t="s">
        <v>1097</v>
      </c>
      <c r="B10" s="66">
        <v>70911</v>
      </c>
      <c r="C10" s="65" t="s">
        <v>1106</v>
      </c>
      <c r="D10" s="117">
        <v>348097</v>
      </c>
      <c r="E10" s="117"/>
      <c r="F10" s="117">
        <v>87025</v>
      </c>
      <c r="G10" s="117"/>
      <c r="H10" s="117">
        <v>-209532</v>
      </c>
      <c r="I10" s="117"/>
      <c r="J10" s="117"/>
      <c r="K10" s="117">
        <v>40</v>
      </c>
      <c r="L10" s="117">
        <v>38447</v>
      </c>
      <c r="M10" s="117">
        <v>286964</v>
      </c>
      <c r="N10" s="117">
        <v>654058</v>
      </c>
      <c r="O10" s="117"/>
      <c r="P10" s="117"/>
      <c r="Q10" s="117"/>
      <c r="R10" s="117"/>
      <c r="S10" s="117"/>
      <c r="T10" s="117">
        <v>-19236</v>
      </c>
      <c r="U10" s="117">
        <v>-209532</v>
      </c>
      <c r="V10" s="117">
        <v>0</v>
      </c>
      <c r="W10" s="117">
        <v>-8222</v>
      </c>
      <c r="X10" s="117"/>
      <c r="Y10" s="117">
        <v>-381024</v>
      </c>
      <c r="Z10" s="117">
        <v>197867</v>
      </c>
      <c r="AA10" s="117">
        <v>-22150</v>
      </c>
      <c r="AB10" s="117"/>
      <c r="AC10" s="117">
        <v>-96276</v>
      </c>
      <c r="AD10" s="117">
        <v>179021</v>
      </c>
      <c r="AE10" s="117"/>
      <c r="AF10" s="117"/>
      <c r="AG10" s="117">
        <v>91996</v>
      </c>
      <c r="AH10" s="117"/>
      <c r="AI10" s="117"/>
      <c r="AJ10" s="117">
        <v>-381024</v>
      </c>
      <c r="AK10" s="117"/>
      <c r="AL10" s="117"/>
      <c r="AM10" s="117"/>
      <c r="AN10" s="117">
        <v>-99</v>
      </c>
      <c r="AO10" s="117">
        <v>-8222</v>
      </c>
      <c r="AP10" s="117">
        <v>197867</v>
      </c>
      <c r="AQ10" s="117"/>
      <c r="AR10" s="117"/>
      <c r="AS10" s="117"/>
      <c r="AT10" s="117"/>
      <c r="AU10" s="117"/>
      <c r="AV10" s="117">
        <v>-64875</v>
      </c>
      <c r="AW10" s="117"/>
      <c r="AX10" s="117"/>
      <c r="AY10" s="117"/>
      <c r="AZ10" s="117"/>
      <c r="BA10" s="117"/>
      <c r="BB10" s="117"/>
      <c r="BC10" s="117">
        <v>-155</v>
      </c>
      <c r="BD10" s="117"/>
      <c r="BE10" s="117"/>
      <c r="BF10" s="117">
        <v>156871</v>
      </c>
      <c r="BG10" s="117"/>
      <c r="BH10" s="117"/>
      <c r="BI10" s="117">
        <v>87266</v>
      </c>
      <c r="BJ10" s="117">
        <v>10420726</v>
      </c>
      <c r="BK10" s="117"/>
      <c r="BL10" s="117">
        <v>41500</v>
      </c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>
        <v>1444836</v>
      </c>
      <c r="BX10" s="117">
        <v>10071871</v>
      </c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>
        <v>109332</v>
      </c>
      <c r="CN10" s="117"/>
      <c r="CO10" s="117">
        <v>6593257</v>
      </c>
      <c r="CP10" s="117"/>
      <c r="CQ10" s="117">
        <v>8866558</v>
      </c>
      <c r="CR10" s="117"/>
      <c r="CS10" s="117">
        <v>8866558</v>
      </c>
      <c r="CT10" s="117"/>
      <c r="CU10" s="117"/>
      <c r="CV10" s="117"/>
      <c r="CW10" s="117">
        <v>10320278</v>
      </c>
      <c r="CX10" s="117">
        <v>3600</v>
      </c>
      <c r="CY10" s="117">
        <v>76273</v>
      </c>
      <c r="CZ10" s="117">
        <v>2067821</v>
      </c>
      <c r="DA10" s="117">
        <v>9169412</v>
      </c>
      <c r="DB10" s="117">
        <v>244807</v>
      </c>
      <c r="DC10" s="117">
        <v>772786</v>
      </c>
      <c r="DD10" s="117">
        <v>195869</v>
      </c>
      <c r="DE10" s="117">
        <v>48938</v>
      </c>
      <c r="DF10" s="117"/>
      <c r="DG10" s="117"/>
      <c r="DH10" s="117"/>
      <c r="DI10" s="117">
        <v>8866558</v>
      </c>
      <c r="DJ10" s="117"/>
      <c r="DK10" s="117"/>
      <c r="DL10" s="117"/>
      <c r="DM10" s="117"/>
      <c r="DN10" s="117"/>
      <c r="DO10" s="117"/>
      <c r="DP10" s="117"/>
      <c r="DQ10" s="117"/>
      <c r="DR10" s="117"/>
      <c r="DS10" s="117">
        <v>1444836</v>
      </c>
      <c r="DT10" s="117"/>
      <c r="DU10" s="117">
        <v>31301</v>
      </c>
      <c r="DV10" s="117">
        <v>10420726</v>
      </c>
      <c r="DW10" s="117"/>
      <c r="DX10" s="117"/>
      <c r="DY10" s="117"/>
      <c r="DZ10" s="117"/>
      <c r="EA10" s="117">
        <v>205480</v>
      </c>
      <c r="EB10" s="117"/>
      <c r="EC10" s="117"/>
      <c r="ED10" s="117"/>
      <c r="EE10" s="117"/>
      <c r="EF10" s="117">
        <v>486</v>
      </c>
      <c r="EG10" s="117"/>
      <c r="EH10" s="117">
        <v>486</v>
      </c>
      <c r="EI10" s="117"/>
      <c r="EJ10" s="117"/>
      <c r="EK10" s="117">
        <v>27647</v>
      </c>
      <c r="EL10" s="117"/>
      <c r="EM10" s="117"/>
      <c r="EN10" s="117"/>
      <c r="EO10" s="117">
        <v>41500</v>
      </c>
      <c r="EP10" s="117"/>
      <c r="EQ10" s="117"/>
      <c r="ER10" s="117"/>
      <c r="ES10" s="117">
        <v>22066</v>
      </c>
      <c r="ET10" s="117"/>
      <c r="EU10" s="117"/>
      <c r="EV10" s="117"/>
      <c r="EW10" s="117">
        <v>31301</v>
      </c>
      <c r="EX10" s="117">
        <v>27161</v>
      </c>
      <c r="EY10" s="117">
        <v>53400</v>
      </c>
      <c r="EZ10" s="117"/>
    </row>
    <row r="11" spans="1:156">
      <c r="A11" s="66" t="s">
        <v>1097</v>
      </c>
      <c r="B11" s="66">
        <v>70912</v>
      </c>
      <c r="C11" s="65" t="s">
        <v>1107</v>
      </c>
      <c r="D11" s="117">
        <v>604789</v>
      </c>
      <c r="E11" s="117"/>
      <c r="F11" s="117">
        <v>153990</v>
      </c>
      <c r="G11" s="117"/>
      <c r="H11" s="117">
        <v>-436720</v>
      </c>
      <c r="I11" s="117"/>
      <c r="J11" s="117"/>
      <c r="K11" s="117">
        <v>8949</v>
      </c>
      <c r="L11" s="117">
        <v>662036</v>
      </c>
      <c r="M11" s="117">
        <v>577331</v>
      </c>
      <c r="N11" s="117">
        <v>1877239</v>
      </c>
      <c r="O11" s="117"/>
      <c r="P11" s="117"/>
      <c r="Q11" s="117"/>
      <c r="R11" s="117"/>
      <c r="S11" s="117"/>
      <c r="T11" s="117">
        <v>-30969</v>
      </c>
      <c r="U11" s="117">
        <v>-436720</v>
      </c>
      <c r="V11" s="117"/>
      <c r="W11" s="117">
        <v>-23165</v>
      </c>
      <c r="X11" s="117"/>
      <c r="Y11" s="117">
        <v>-1042370</v>
      </c>
      <c r="Z11" s="117">
        <v>-1</v>
      </c>
      <c r="AA11" s="117">
        <v>-23561</v>
      </c>
      <c r="AB11" s="117"/>
      <c r="AC11" s="117">
        <v>-241498</v>
      </c>
      <c r="AD11" s="117">
        <v>153990</v>
      </c>
      <c r="AE11" s="117"/>
      <c r="AF11" s="117"/>
      <c r="AG11" s="117">
        <v>0</v>
      </c>
      <c r="AH11" s="117"/>
      <c r="AI11" s="117"/>
      <c r="AJ11" s="117">
        <v>-1042370</v>
      </c>
      <c r="AK11" s="117"/>
      <c r="AL11" s="117"/>
      <c r="AM11" s="117"/>
      <c r="AN11" s="117">
        <v>66418</v>
      </c>
      <c r="AO11" s="117">
        <v>-23165</v>
      </c>
      <c r="AP11" s="117"/>
      <c r="AQ11" s="117"/>
      <c r="AR11" s="117"/>
      <c r="AS11" s="117"/>
      <c r="AT11" s="117"/>
      <c r="AU11" s="117"/>
      <c r="AV11" s="117">
        <v>-153990</v>
      </c>
      <c r="AW11" s="117"/>
      <c r="AX11" s="117"/>
      <c r="AY11" s="117">
        <v>20505</v>
      </c>
      <c r="AZ11" s="117"/>
      <c r="BA11" s="117"/>
      <c r="BB11" s="117"/>
      <c r="BC11" s="117">
        <v>-11315</v>
      </c>
      <c r="BD11" s="117">
        <v>-1</v>
      </c>
      <c r="BE11" s="117"/>
      <c r="BF11" s="117">
        <v>130429</v>
      </c>
      <c r="BG11" s="117"/>
      <c r="BH11" s="117"/>
      <c r="BI11" s="117">
        <v>16867</v>
      </c>
      <c r="BJ11" s="117">
        <v>28099930</v>
      </c>
      <c r="BK11" s="117"/>
      <c r="BL11" s="117">
        <v>119936</v>
      </c>
      <c r="BM11" s="117">
        <v>517727</v>
      </c>
      <c r="BN11" s="117"/>
      <c r="BO11" s="117"/>
      <c r="BP11" s="117">
        <v>8622</v>
      </c>
      <c r="BQ11" s="117"/>
      <c r="BR11" s="117"/>
      <c r="BS11" s="117"/>
      <c r="BT11" s="117"/>
      <c r="BU11" s="117">
        <v>556</v>
      </c>
      <c r="BV11" s="117"/>
      <c r="BW11" s="117">
        <v>3986435</v>
      </c>
      <c r="BX11" s="117">
        <v>17206442</v>
      </c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>
        <v>2299631</v>
      </c>
      <c r="CN11" s="117"/>
      <c r="CO11" s="117">
        <v>19119327</v>
      </c>
      <c r="CP11" s="117"/>
      <c r="CQ11" s="117">
        <v>21296140</v>
      </c>
      <c r="CR11" s="117"/>
      <c r="CS11" s="117">
        <v>21296140</v>
      </c>
      <c r="CT11" s="117"/>
      <c r="CU11" s="117"/>
      <c r="CV11" s="117"/>
      <c r="CW11" s="117">
        <v>27685821</v>
      </c>
      <c r="CX11" s="117">
        <v>1670926</v>
      </c>
      <c r="CY11" s="117"/>
      <c r="CZ11" s="117"/>
      <c r="DA11" s="117"/>
      <c r="DB11" s="117">
        <v>8808453</v>
      </c>
      <c r="DC11" s="117">
        <v>3083923</v>
      </c>
      <c r="DD11" s="117">
        <v>8654822</v>
      </c>
      <c r="DE11" s="117">
        <v>153631</v>
      </c>
      <c r="DF11" s="117">
        <v>2080854</v>
      </c>
      <c r="DG11" s="117"/>
      <c r="DH11" s="117">
        <v>111314</v>
      </c>
      <c r="DI11" s="117">
        <v>21296140</v>
      </c>
      <c r="DJ11" s="117">
        <v>556</v>
      </c>
      <c r="DK11" s="117"/>
      <c r="DL11" s="117"/>
      <c r="DM11" s="117"/>
      <c r="DN11" s="117">
        <v>12067163</v>
      </c>
      <c r="DO11" s="117"/>
      <c r="DP11" s="117"/>
      <c r="DQ11" s="117"/>
      <c r="DR11" s="117">
        <v>517727</v>
      </c>
      <c r="DS11" s="117">
        <v>3986435</v>
      </c>
      <c r="DT11" s="117"/>
      <c r="DU11" s="117">
        <v>214566</v>
      </c>
      <c r="DV11" s="117">
        <v>28099930</v>
      </c>
      <c r="DW11" s="117"/>
      <c r="DX11" s="117"/>
      <c r="DY11" s="117">
        <v>106</v>
      </c>
      <c r="DZ11" s="117"/>
      <c r="EA11" s="117">
        <v>95959</v>
      </c>
      <c r="EB11" s="117"/>
      <c r="EC11" s="117"/>
      <c r="ED11" s="117"/>
      <c r="EE11" s="117"/>
      <c r="EF11" s="117"/>
      <c r="EG11" s="117"/>
      <c r="EH11" s="117"/>
      <c r="EI11" s="117"/>
      <c r="EJ11" s="117">
        <v>144920</v>
      </c>
      <c r="EK11" s="117">
        <v>79051</v>
      </c>
      <c r="EL11" s="117">
        <v>63312</v>
      </c>
      <c r="EM11" s="117"/>
      <c r="EN11" s="117"/>
      <c r="EO11" s="117"/>
      <c r="EP11" s="117"/>
      <c r="EQ11" s="117"/>
      <c r="ER11" s="117"/>
      <c r="ES11" s="117">
        <v>2282764</v>
      </c>
      <c r="ET11" s="117"/>
      <c r="EU11" s="117"/>
      <c r="EV11" s="117">
        <v>2042549</v>
      </c>
      <c r="EW11" s="117">
        <v>69646</v>
      </c>
      <c r="EX11" s="117">
        <v>15739</v>
      </c>
      <c r="EY11" s="117">
        <v>12701</v>
      </c>
      <c r="EZ11" s="117"/>
    </row>
    <row r="12" spans="1:156">
      <c r="A12" s="66" t="s">
        <v>1097</v>
      </c>
      <c r="B12" s="66">
        <v>71044</v>
      </c>
      <c r="C12" s="65" t="s">
        <v>1108</v>
      </c>
      <c r="D12" s="117">
        <v>836338</v>
      </c>
      <c r="E12" s="117">
        <v>0</v>
      </c>
      <c r="F12" s="117">
        <v>410633</v>
      </c>
      <c r="G12" s="117"/>
      <c r="H12" s="117">
        <v>-4651657</v>
      </c>
      <c r="I12" s="117">
        <v>0</v>
      </c>
      <c r="J12" s="117">
        <v>0</v>
      </c>
      <c r="K12" s="117">
        <v>466817</v>
      </c>
      <c r="L12" s="117">
        <v>1839044</v>
      </c>
      <c r="M12" s="117">
        <v>1471453</v>
      </c>
      <c r="N12" s="117">
        <v>4438649</v>
      </c>
      <c r="O12" s="117"/>
      <c r="P12" s="117"/>
      <c r="Q12" s="117">
        <v>0</v>
      </c>
      <c r="R12" s="117"/>
      <c r="S12" s="117"/>
      <c r="T12" s="117">
        <v>-142593</v>
      </c>
      <c r="U12" s="117">
        <v>-4651657</v>
      </c>
      <c r="V12" s="117">
        <v>0</v>
      </c>
      <c r="W12" s="117">
        <v>-46315</v>
      </c>
      <c r="X12" s="117"/>
      <c r="Y12" s="117">
        <v>-1552588</v>
      </c>
      <c r="Z12" s="117">
        <v>2973065</v>
      </c>
      <c r="AA12" s="117">
        <v>-56171</v>
      </c>
      <c r="AB12" s="117"/>
      <c r="AC12" s="117">
        <v>-680329</v>
      </c>
      <c r="AD12" s="117">
        <v>410633</v>
      </c>
      <c r="AE12" s="117"/>
      <c r="AF12" s="117"/>
      <c r="AG12" s="117">
        <v>0</v>
      </c>
      <c r="AH12" s="117"/>
      <c r="AI12" s="117"/>
      <c r="AJ12" s="117">
        <v>-1552588</v>
      </c>
      <c r="AK12" s="117">
        <v>0</v>
      </c>
      <c r="AL12" s="117"/>
      <c r="AM12" s="117"/>
      <c r="AN12" s="117">
        <v>31591</v>
      </c>
      <c r="AO12" s="117">
        <v>-46315</v>
      </c>
      <c r="AP12" s="117">
        <v>2973065</v>
      </c>
      <c r="AQ12" s="117"/>
      <c r="AR12" s="117">
        <v>0</v>
      </c>
      <c r="AS12" s="117">
        <v>0</v>
      </c>
      <c r="AT12" s="117"/>
      <c r="AU12" s="117"/>
      <c r="AV12" s="117">
        <v>-354462</v>
      </c>
      <c r="AW12" s="117"/>
      <c r="AX12" s="117"/>
      <c r="AY12" s="117">
        <v>-126363</v>
      </c>
      <c r="AZ12" s="117"/>
      <c r="BA12" s="117">
        <v>0</v>
      </c>
      <c r="BB12" s="117">
        <v>0</v>
      </c>
      <c r="BC12" s="117">
        <v>-64001</v>
      </c>
      <c r="BD12" s="117">
        <v>0</v>
      </c>
      <c r="BE12" s="117"/>
      <c r="BF12" s="117">
        <v>354462</v>
      </c>
      <c r="BG12" s="117">
        <v>0</v>
      </c>
      <c r="BH12" s="117">
        <v>0</v>
      </c>
      <c r="BI12" s="117">
        <v>414405</v>
      </c>
      <c r="BJ12" s="117">
        <v>66683364</v>
      </c>
      <c r="BK12" s="117">
        <v>0</v>
      </c>
      <c r="BL12" s="117">
        <v>16585</v>
      </c>
      <c r="BM12" s="117">
        <v>698479</v>
      </c>
      <c r="BN12" s="117">
        <v>0</v>
      </c>
      <c r="BO12" s="117">
        <v>0</v>
      </c>
      <c r="BP12" s="117">
        <v>0</v>
      </c>
      <c r="BQ12" s="117">
        <v>0</v>
      </c>
      <c r="BR12" s="117">
        <v>0</v>
      </c>
      <c r="BS12" s="117">
        <v>0</v>
      </c>
      <c r="BT12" s="117">
        <v>0</v>
      </c>
      <c r="BU12" s="117">
        <v>0</v>
      </c>
      <c r="BV12" s="117">
        <v>0</v>
      </c>
      <c r="BW12" s="117">
        <v>5806627</v>
      </c>
      <c r="BX12" s="117">
        <v>36409128</v>
      </c>
      <c r="BY12" s="117">
        <v>0</v>
      </c>
      <c r="BZ12" s="117">
        <v>0</v>
      </c>
      <c r="CA12" s="117">
        <v>0</v>
      </c>
      <c r="CB12" s="117">
        <v>0</v>
      </c>
      <c r="CC12" s="117">
        <v>0</v>
      </c>
      <c r="CD12" s="117">
        <v>0</v>
      </c>
      <c r="CE12" s="117">
        <v>0</v>
      </c>
      <c r="CF12" s="117">
        <v>0</v>
      </c>
      <c r="CG12" s="117">
        <v>0</v>
      </c>
      <c r="CH12" s="117">
        <v>0</v>
      </c>
      <c r="CI12" s="117">
        <v>0</v>
      </c>
      <c r="CJ12" s="117">
        <v>0</v>
      </c>
      <c r="CK12" s="117">
        <v>0</v>
      </c>
      <c r="CL12" s="117">
        <v>2480930</v>
      </c>
      <c r="CM12" s="117">
        <v>8424106</v>
      </c>
      <c r="CN12" s="117">
        <v>0</v>
      </c>
      <c r="CO12" s="117">
        <v>19976768</v>
      </c>
      <c r="CP12" s="117">
        <v>0</v>
      </c>
      <c r="CQ12" s="117">
        <v>51626524</v>
      </c>
      <c r="CR12" s="117">
        <v>111060</v>
      </c>
      <c r="CS12" s="117">
        <v>51626524</v>
      </c>
      <c r="CT12" s="117">
        <v>0</v>
      </c>
      <c r="CU12" s="117">
        <v>0</v>
      </c>
      <c r="CV12" s="117">
        <v>0</v>
      </c>
      <c r="CW12" s="117">
        <v>65141950</v>
      </c>
      <c r="CX12" s="117">
        <v>810969</v>
      </c>
      <c r="CY12" s="117">
        <v>589026</v>
      </c>
      <c r="CZ12" s="117">
        <v>23768948</v>
      </c>
      <c r="DA12" s="117">
        <v>3166875</v>
      </c>
      <c r="DB12" s="117">
        <v>27921853</v>
      </c>
      <c r="DC12" s="117">
        <v>7523054</v>
      </c>
      <c r="DD12" s="117">
        <v>24083794</v>
      </c>
      <c r="DE12" s="117">
        <v>3053936</v>
      </c>
      <c r="DF12" s="117">
        <v>7344836</v>
      </c>
      <c r="DG12" s="117">
        <v>0</v>
      </c>
      <c r="DH12" s="117">
        <v>16585</v>
      </c>
      <c r="DI12" s="117">
        <v>51626524</v>
      </c>
      <c r="DJ12" s="117">
        <v>0</v>
      </c>
      <c r="DK12" s="117">
        <v>0</v>
      </c>
      <c r="DL12" s="117">
        <v>0</v>
      </c>
      <c r="DM12" s="117">
        <v>0</v>
      </c>
      <c r="DN12" s="117">
        <v>13747853</v>
      </c>
      <c r="DO12" s="117">
        <v>0</v>
      </c>
      <c r="DP12" s="117">
        <v>0</v>
      </c>
      <c r="DQ12" s="117">
        <v>0</v>
      </c>
      <c r="DR12" s="117">
        <v>698479</v>
      </c>
      <c r="DS12" s="117">
        <v>5806627</v>
      </c>
      <c r="DT12" s="117">
        <v>16568</v>
      </c>
      <c r="DU12" s="117">
        <v>353278</v>
      </c>
      <c r="DV12" s="117">
        <v>66683364</v>
      </c>
      <c r="DW12" s="117">
        <v>0</v>
      </c>
      <c r="DX12" s="117">
        <v>0</v>
      </c>
      <c r="DY12" s="117">
        <v>0</v>
      </c>
      <c r="DZ12" s="117">
        <v>0</v>
      </c>
      <c r="EA12" s="117">
        <v>535972</v>
      </c>
      <c r="EB12" s="117">
        <v>0</v>
      </c>
      <c r="EC12" s="117">
        <v>0</v>
      </c>
      <c r="ED12" s="117">
        <v>0</v>
      </c>
      <c r="EE12" s="117">
        <v>85448</v>
      </c>
      <c r="EF12" s="117">
        <v>27789</v>
      </c>
      <c r="EG12" s="117"/>
      <c r="EH12" s="117">
        <v>27789</v>
      </c>
      <c r="EI12" s="117"/>
      <c r="EJ12" s="117">
        <v>253542</v>
      </c>
      <c r="EK12" s="117">
        <v>1171551</v>
      </c>
      <c r="EL12" s="117">
        <v>1051354</v>
      </c>
      <c r="EM12" s="117">
        <v>784123</v>
      </c>
      <c r="EN12" s="117">
        <v>0</v>
      </c>
      <c r="EO12" s="117">
        <v>0</v>
      </c>
      <c r="EP12" s="117">
        <v>104826</v>
      </c>
      <c r="EQ12" s="117">
        <v>0</v>
      </c>
      <c r="ER12" s="117">
        <v>0</v>
      </c>
      <c r="ES12" s="117">
        <v>5528771</v>
      </c>
      <c r="ET12" s="117">
        <v>0</v>
      </c>
      <c r="EU12" s="117">
        <v>6234</v>
      </c>
      <c r="EV12" s="117">
        <v>4280083</v>
      </c>
      <c r="EW12" s="117">
        <v>99736</v>
      </c>
      <c r="EX12" s="117">
        <v>6960</v>
      </c>
      <c r="EY12" s="117">
        <v>7102237</v>
      </c>
      <c r="EZ12" s="117">
        <v>0</v>
      </c>
    </row>
    <row r="13" spans="1:156">
      <c r="A13" s="66" t="s">
        <v>1097</v>
      </c>
      <c r="B13" s="66">
        <v>71046</v>
      </c>
      <c r="C13" s="65" t="s">
        <v>1109</v>
      </c>
      <c r="D13" s="117">
        <v>3179252</v>
      </c>
      <c r="E13" s="117">
        <v>0</v>
      </c>
      <c r="F13" s="117">
        <v>292623</v>
      </c>
      <c r="G13" s="117"/>
      <c r="H13" s="117">
        <v>-4739936</v>
      </c>
      <c r="I13" s="117">
        <v>0</v>
      </c>
      <c r="J13" s="117">
        <v>0</v>
      </c>
      <c r="K13" s="117">
        <v>119451</v>
      </c>
      <c r="L13" s="117">
        <v>62234</v>
      </c>
      <c r="M13" s="117">
        <v>1378291</v>
      </c>
      <c r="N13" s="117">
        <v>4528772</v>
      </c>
      <c r="O13" s="117"/>
      <c r="P13" s="117"/>
      <c r="Q13" s="117">
        <v>0</v>
      </c>
      <c r="R13" s="117"/>
      <c r="S13" s="117"/>
      <c r="T13" s="117">
        <v>-60854</v>
      </c>
      <c r="U13" s="117">
        <v>-4739936</v>
      </c>
      <c r="V13" s="117">
        <v>0</v>
      </c>
      <c r="W13" s="117">
        <v>-38388</v>
      </c>
      <c r="X13" s="117"/>
      <c r="Y13" s="117">
        <v>-1490151</v>
      </c>
      <c r="Z13" s="117">
        <v>2660801</v>
      </c>
      <c r="AA13" s="117">
        <v>-44370</v>
      </c>
      <c r="AB13" s="117"/>
      <c r="AC13" s="117">
        <v>-686693</v>
      </c>
      <c r="AD13" s="117">
        <v>278775</v>
      </c>
      <c r="AE13" s="117"/>
      <c r="AF13" s="117"/>
      <c r="AG13" s="117">
        <v>-13848</v>
      </c>
      <c r="AH13" s="117"/>
      <c r="AI13" s="117"/>
      <c r="AJ13" s="117">
        <v>-1490151</v>
      </c>
      <c r="AK13" s="117">
        <v>0</v>
      </c>
      <c r="AL13" s="117"/>
      <c r="AM13" s="117"/>
      <c r="AN13" s="117">
        <v>15746</v>
      </c>
      <c r="AO13" s="117">
        <v>-38388</v>
      </c>
      <c r="AP13" s="117">
        <v>2660801</v>
      </c>
      <c r="AQ13" s="117"/>
      <c r="AR13" s="117">
        <v>0</v>
      </c>
      <c r="AS13" s="117">
        <v>0</v>
      </c>
      <c r="AT13" s="117"/>
      <c r="AU13" s="117"/>
      <c r="AV13" s="117">
        <v>-248253</v>
      </c>
      <c r="AW13" s="117"/>
      <c r="AX13" s="117"/>
      <c r="AY13" s="117">
        <v>0</v>
      </c>
      <c r="AZ13" s="117"/>
      <c r="BA13" s="117">
        <v>0</v>
      </c>
      <c r="BB13" s="117">
        <v>0</v>
      </c>
      <c r="BC13" s="117">
        <v>-165348</v>
      </c>
      <c r="BD13" s="117">
        <v>0</v>
      </c>
      <c r="BE13" s="117"/>
      <c r="BF13" s="117">
        <v>234405</v>
      </c>
      <c r="BG13" s="117">
        <v>0</v>
      </c>
      <c r="BH13" s="117">
        <v>0</v>
      </c>
      <c r="BI13" s="117">
        <v>432811</v>
      </c>
      <c r="BJ13" s="117">
        <v>63222193</v>
      </c>
      <c r="BK13" s="117">
        <v>0</v>
      </c>
      <c r="BL13" s="117">
        <v>263103</v>
      </c>
      <c r="BM13" s="117">
        <v>0</v>
      </c>
      <c r="BN13" s="117">
        <v>0</v>
      </c>
      <c r="BO13" s="117">
        <v>0</v>
      </c>
      <c r="BP13" s="117">
        <v>0</v>
      </c>
      <c r="BQ13" s="117">
        <v>0</v>
      </c>
      <c r="BR13" s="117">
        <v>0</v>
      </c>
      <c r="BS13" s="117">
        <v>0</v>
      </c>
      <c r="BT13" s="117">
        <v>0</v>
      </c>
      <c r="BU13" s="117">
        <v>1282</v>
      </c>
      <c r="BV13" s="117">
        <v>0</v>
      </c>
      <c r="BW13" s="117">
        <v>3728008</v>
      </c>
      <c r="BX13" s="117">
        <v>7996461</v>
      </c>
      <c r="BY13" s="117">
        <v>0</v>
      </c>
      <c r="BZ13" s="117">
        <v>0</v>
      </c>
      <c r="CA13" s="117">
        <v>0</v>
      </c>
      <c r="CB13" s="117">
        <v>0</v>
      </c>
      <c r="CC13" s="117">
        <v>0</v>
      </c>
      <c r="CD13" s="117">
        <v>0</v>
      </c>
      <c r="CE13" s="117">
        <v>0</v>
      </c>
      <c r="CF13" s="117">
        <v>0</v>
      </c>
      <c r="CG13" s="117">
        <v>0</v>
      </c>
      <c r="CH13" s="117">
        <v>0</v>
      </c>
      <c r="CI13" s="117">
        <v>0</v>
      </c>
      <c r="CJ13" s="117">
        <v>0</v>
      </c>
      <c r="CK13" s="117">
        <v>0</v>
      </c>
      <c r="CL13" s="117">
        <v>3997686</v>
      </c>
      <c r="CM13" s="117">
        <v>4481805</v>
      </c>
      <c r="CN13" s="117">
        <v>0</v>
      </c>
      <c r="CO13" s="117">
        <v>2428256</v>
      </c>
      <c r="CP13" s="117">
        <v>0</v>
      </c>
      <c r="CQ13" s="117">
        <v>54999513</v>
      </c>
      <c r="CR13" s="117">
        <v>0</v>
      </c>
      <c r="CS13" s="117">
        <v>3933291</v>
      </c>
      <c r="CT13" s="117">
        <v>51066222</v>
      </c>
      <c r="CU13" s="117">
        <v>0</v>
      </c>
      <c r="CV13" s="117">
        <v>54350559</v>
      </c>
      <c r="CW13" s="117">
        <v>8425746</v>
      </c>
      <c r="CX13" s="117">
        <v>44908</v>
      </c>
      <c r="CY13" s="117">
        <v>562329</v>
      </c>
      <c r="CZ13" s="117">
        <v>107</v>
      </c>
      <c r="DA13" s="117">
        <v>4470638</v>
      </c>
      <c r="DB13" s="117">
        <v>384377</v>
      </c>
      <c r="DC13" s="117">
        <v>547107</v>
      </c>
      <c r="DD13" s="117">
        <v>185698</v>
      </c>
      <c r="DE13" s="117">
        <v>122389</v>
      </c>
      <c r="DF13" s="117">
        <v>1504928</v>
      </c>
      <c r="DG13" s="117">
        <v>0</v>
      </c>
      <c r="DH13" s="117">
        <v>173001</v>
      </c>
      <c r="DI13" s="117">
        <v>54999513</v>
      </c>
      <c r="DJ13" s="117">
        <v>1282</v>
      </c>
      <c r="DK13" s="117">
        <v>0</v>
      </c>
      <c r="DL13" s="117">
        <v>0</v>
      </c>
      <c r="DM13" s="117">
        <v>51066222</v>
      </c>
      <c r="DN13" s="117">
        <v>2367404</v>
      </c>
      <c r="DO13" s="117">
        <v>0</v>
      </c>
      <c r="DP13" s="117">
        <v>0</v>
      </c>
      <c r="DQ13" s="117">
        <v>0</v>
      </c>
      <c r="DR13" s="117">
        <v>0</v>
      </c>
      <c r="DS13" s="117">
        <v>3609022</v>
      </c>
      <c r="DT13" s="117">
        <v>12867</v>
      </c>
      <c r="DU13" s="117">
        <v>163040</v>
      </c>
      <c r="DV13" s="117">
        <v>63222193</v>
      </c>
      <c r="DW13" s="117">
        <v>0</v>
      </c>
      <c r="DX13" s="117">
        <v>0</v>
      </c>
      <c r="DY13" s="117">
        <v>0</v>
      </c>
      <c r="DZ13" s="117">
        <v>118986</v>
      </c>
      <c r="EA13" s="117">
        <v>0</v>
      </c>
      <c r="EB13" s="117">
        <v>0</v>
      </c>
      <c r="EC13" s="117">
        <v>0</v>
      </c>
      <c r="ED13" s="117">
        <v>118986</v>
      </c>
      <c r="EE13" s="117">
        <v>0</v>
      </c>
      <c r="EF13" s="117">
        <v>5722</v>
      </c>
      <c r="EG13" s="117">
        <v>0</v>
      </c>
      <c r="EH13" s="117">
        <v>5722</v>
      </c>
      <c r="EI13" s="117">
        <v>0</v>
      </c>
      <c r="EJ13" s="117">
        <v>72474</v>
      </c>
      <c r="EK13" s="117">
        <v>18463</v>
      </c>
      <c r="EL13" s="117">
        <v>3806</v>
      </c>
      <c r="EM13" s="117">
        <v>0</v>
      </c>
      <c r="EN13" s="117">
        <v>0</v>
      </c>
      <c r="EO13" s="117">
        <v>90102</v>
      </c>
      <c r="EP13" s="117">
        <v>0</v>
      </c>
      <c r="EQ13" s="117">
        <v>76290</v>
      </c>
      <c r="ER13" s="117">
        <v>0</v>
      </c>
      <c r="ES13" s="117">
        <v>51308</v>
      </c>
      <c r="ET13" s="117">
        <v>0</v>
      </c>
      <c r="EU13" s="117">
        <v>0</v>
      </c>
      <c r="EV13" s="117">
        <v>48983</v>
      </c>
      <c r="EW13" s="117">
        <v>90566</v>
      </c>
      <c r="EX13" s="117">
        <v>8935</v>
      </c>
      <c r="EY13" s="117">
        <v>0</v>
      </c>
      <c r="EZ13" s="117">
        <v>0</v>
      </c>
    </row>
    <row r="14" spans="1:156">
      <c r="A14" s="66" t="s">
        <v>1097</v>
      </c>
      <c r="B14" s="66">
        <v>71071</v>
      </c>
      <c r="C14" s="65" t="s">
        <v>1110</v>
      </c>
      <c r="D14" s="117">
        <v>-250431</v>
      </c>
      <c r="E14" s="117">
        <v>0</v>
      </c>
      <c r="F14" s="117">
        <v>472237</v>
      </c>
      <c r="G14" s="117"/>
      <c r="H14" s="117">
        <v>-2820215</v>
      </c>
      <c r="I14" s="117">
        <v>0</v>
      </c>
      <c r="J14" s="117">
        <v>0</v>
      </c>
      <c r="K14" s="117">
        <v>5126024</v>
      </c>
      <c r="L14" s="117">
        <v>80998</v>
      </c>
      <c r="M14" s="117">
        <v>1317199</v>
      </c>
      <c r="N14" s="117">
        <v>6239938</v>
      </c>
      <c r="O14" s="117"/>
      <c r="P14" s="117"/>
      <c r="Q14" s="117">
        <v>0</v>
      </c>
      <c r="R14" s="117"/>
      <c r="S14" s="117"/>
      <c r="T14" s="117">
        <v>-33852</v>
      </c>
      <c r="U14" s="117">
        <v>-2820215</v>
      </c>
      <c r="V14" s="117">
        <v>-2178180</v>
      </c>
      <c r="W14" s="117">
        <v>-26628</v>
      </c>
      <c r="X14" s="117"/>
      <c r="Y14" s="117">
        <v>-1972945</v>
      </c>
      <c r="Z14" s="117">
        <v>2299218</v>
      </c>
      <c r="AA14" s="117">
        <v>-226595</v>
      </c>
      <c r="AB14" s="117"/>
      <c r="AC14" s="117">
        <v>-695036</v>
      </c>
      <c r="AD14" s="117">
        <v>842687</v>
      </c>
      <c r="AE14" s="117"/>
      <c r="AF14" s="117"/>
      <c r="AG14" s="117">
        <v>370450</v>
      </c>
      <c r="AH14" s="117"/>
      <c r="AI14" s="117"/>
      <c r="AJ14" s="117">
        <v>-1972945</v>
      </c>
      <c r="AK14" s="117">
        <v>0</v>
      </c>
      <c r="AL14" s="117"/>
      <c r="AM14" s="117"/>
      <c r="AN14" s="117">
        <v>0</v>
      </c>
      <c r="AO14" s="117">
        <v>-26628</v>
      </c>
      <c r="AP14" s="117">
        <v>2299218</v>
      </c>
      <c r="AQ14" s="117"/>
      <c r="AR14" s="117">
        <v>0</v>
      </c>
      <c r="AS14" s="117">
        <v>0</v>
      </c>
      <c r="AT14" s="117"/>
      <c r="AU14" s="117"/>
      <c r="AV14" s="117">
        <v>-472237</v>
      </c>
      <c r="AW14" s="117"/>
      <c r="AX14" s="117"/>
      <c r="AY14" s="117">
        <v>-3464</v>
      </c>
      <c r="AZ14" s="117"/>
      <c r="BA14" s="117">
        <v>0</v>
      </c>
      <c r="BB14" s="117">
        <v>0</v>
      </c>
      <c r="BC14" s="117">
        <v>-1</v>
      </c>
      <c r="BD14" s="117">
        <v>0</v>
      </c>
      <c r="BE14" s="117"/>
      <c r="BF14" s="117">
        <v>616092</v>
      </c>
      <c r="BG14" s="117">
        <v>0</v>
      </c>
      <c r="BH14" s="117">
        <v>0</v>
      </c>
      <c r="BI14" s="117">
        <v>690201</v>
      </c>
      <c r="BJ14" s="117">
        <v>83557459</v>
      </c>
      <c r="BK14" s="117">
        <v>0</v>
      </c>
      <c r="BL14" s="117">
        <v>408175</v>
      </c>
      <c r="BM14" s="117">
        <v>7480</v>
      </c>
      <c r="BN14" s="117">
        <v>0</v>
      </c>
      <c r="BO14" s="117">
        <v>0</v>
      </c>
      <c r="BP14" s="117">
        <v>0</v>
      </c>
      <c r="BQ14" s="117">
        <v>0</v>
      </c>
      <c r="BR14" s="117">
        <v>0</v>
      </c>
      <c r="BS14" s="117">
        <v>0</v>
      </c>
      <c r="BT14" s="117">
        <v>0</v>
      </c>
      <c r="BU14" s="117">
        <v>2346</v>
      </c>
      <c r="BV14" s="117">
        <v>0</v>
      </c>
      <c r="BW14" s="117">
        <v>8779125</v>
      </c>
      <c r="BX14" s="117">
        <v>20611939</v>
      </c>
      <c r="BY14" s="117">
        <v>4269058</v>
      </c>
      <c r="BZ14" s="117">
        <v>0</v>
      </c>
      <c r="CA14" s="117">
        <v>0</v>
      </c>
      <c r="CB14" s="117">
        <v>0</v>
      </c>
      <c r="CC14" s="117">
        <v>0</v>
      </c>
      <c r="CD14" s="117">
        <v>0</v>
      </c>
      <c r="CE14" s="117">
        <v>0</v>
      </c>
      <c r="CF14" s="117">
        <v>0</v>
      </c>
      <c r="CG14" s="117">
        <v>0</v>
      </c>
      <c r="CH14" s="117">
        <v>0</v>
      </c>
      <c r="CI14" s="117">
        <v>0</v>
      </c>
      <c r="CJ14" s="117">
        <v>0</v>
      </c>
      <c r="CK14" s="117">
        <v>0</v>
      </c>
      <c r="CL14" s="117">
        <v>0</v>
      </c>
      <c r="CM14" s="117">
        <v>1728978</v>
      </c>
      <c r="CN14" s="117">
        <v>0</v>
      </c>
      <c r="CO14" s="117">
        <v>35615610</v>
      </c>
      <c r="CP14" s="117">
        <v>0</v>
      </c>
      <c r="CQ14" s="117">
        <v>73025955</v>
      </c>
      <c r="CR14" s="117">
        <v>15218</v>
      </c>
      <c r="CS14" s="117">
        <v>68756897</v>
      </c>
      <c r="CT14" s="117">
        <v>0</v>
      </c>
      <c r="CU14" s="117">
        <v>10501</v>
      </c>
      <c r="CV14" s="117">
        <v>0</v>
      </c>
      <c r="CW14" s="117">
        <v>82981316</v>
      </c>
      <c r="CX14" s="117">
        <v>0</v>
      </c>
      <c r="CY14" s="117">
        <v>0</v>
      </c>
      <c r="CZ14" s="117">
        <v>23972549</v>
      </c>
      <c r="DA14" s="117">
        <v>2990192</v>
      </c>
      <c r="DB14" s="117">
        <v>62369376</v>
      </c>
      <c r="DC14" s="117">
        <v>8770535</v>
      </c>
      <c r="DD14" s="117">
        <v>1657720</v>
      </c>
      <c r="DE14" s="117">
        <v>60161656</v>
      </c>
      <c r="DF14" s="117">
        <v>8145324</v>
      </c>
      <c r="DG14" s="117">
        <v>0</v>
      </c>
      <c r="DH14" s="117">
        <v>408175</v>
      </c>
      <c r="DI14" s="117">
        <v>68756897</v>
      </c>
      <c r="DJ14" s="117">
        <v>2346</v>
      </c>
      <c r="DK14" s="117">
        <v>0</v>
      </c>
      <c r="DL14" s="117">
        <v>0</v>
      </c>
      <c r="DM14" s="117">
        <v>0</v>
      </c>
      <c r="DN14" s="117">
        <v>7935580</v>
      </c>
      <c r="DO14" s="117">
        <v>0</v>
      </c>
      <c r="DP14" s="117">
        <v>0</v>
      </c>
      <c r="DQ14" s="117">
        <v>0</v>
      </c>
      <c r="DR14" s="117">
        <v>7480</v>
      </c>
      <c r="DS14" s="117">
        <v>-285248</v>
      </c>
      <c r="DT14" s="117">
        <v>703</v>
      </c>
      <c r="DU14" s="117">
        <v>144848</v>
      </c>
      <c r="DV14" s="117">
        <v>83557459</v>
      </c>
      <c r="DW14" s="117">
        <v>0</v>
      </c>
      <c r="DX14" s="117">
        <v>0</v>
      </c>
      <c r="DY14" s="117">
        <v>1044</v>
      </c>
      <c r="DZ14" s="117">
        <v>9064373</v>
      </c>
      <c r="EA14" s="117">
        <v>1023414</v>
      </c>
      <c r="EB14" s="117">
        <v>0</v>
      </c>
      <c r="EC14" s="117">
        <v>0</v>
      </c>
      <c r="ED14" s="117">
        <v>2787000</v>
      </c>
      <c r="EE14" s="117">
        <v>0</v>
      </c>
      <c r="EF14" s="117">
        <v>4925</v>
      </c>
      <c r="EG14" s="117">
        <v>0</v>
      </c>
      <c r="EH14" s="117">
        <v>4925</v>
      </c>
      <c r="EI14" s="117">
        <v>0</v>
      </c>
      <c r="EJ14" s="117">
        <v>29574</v>
      </c>
      <c r="EK14" s="117">
        <v>10272</v>
      </c>
      <c r="EL14" s="117">
        <v>1317</v>
      </c>
      <c r="EM14" s="117">
        <v>0</v>
      </c>
      <c r="EN14" s="117">
        <v>0</v>
      </c>
      <c r="EO14" s="117">
        <v>0</v>
      </c>
      <c r="EP14" s="117">
        <v>15218</v>
      </c>
      <c r="EQ14" s="117">
        <v>550000</v>
      </c>
      <c r="ER14" s="117">
        <v>6277373</v>
      </c>
      <c r="ES14" s="117">
        <v>1038777</v>
      </c>
      <c r="ET14" s="117">
        <v>0</v>
      </c>
      <c r="EU14" s="117">
        <v>0</v>
      </c>
      <c r="EV14" s="117">
        <v>692638</v>
      </c>
      <c r="EW14" s="117">
        <v>115275</v>
      </c>
      <c r="EX14" s="117">
        <v>4030</v>
      </c>
      <c r="EY14" s="117">
        <v>221950</v>
      </c>
      <c r="EZ14" s="117">
        <v>0</v>
      </c>
    </row>
    <row r="15" spans="1:156">
      <c r="A15" s="66" t="s">
        <v>1111</v>
      </c>
      <c r="B15" s="66">
        <v>70691</v>
      </c>
      <c r="C15" s="65" t="s">
        <v>1098</v>
      </c>
      <c r="D15" s="117">
        <v>1683312</v>
      </c>
      <c r="E15" s="117"/>
      <c r="F15" s="117">
        <v>90992</v>
      </c>
      <c r="G15" s="117"/>
      <c r="H15" s="117">
        <v>-1798855</v>
      </c>
      <c r="I15" s="117">
        <v>-187</v>
      </c>
      <c r="J15" s="117"/>
      <c r="K15" s="117">
        <v>79419</v>
      </c>
      <c r="L15" s="117">
        <v>505717</v>
      </c>
      <c r="M15" s="117">
        <v>1180119</v>
      </c>
      <c r="N15" s="117">
        <v>3452996</v>
      </c>
      <c r="O15" s="117"/>
      <c r="P15" s="117"/>
      <c r="Q15" s="117"/>
      <c r="R15" s="117"/>
      <c r="S15" s="117"/>
      <c r="T15" s="117">
        <v>-29227</v>
      </c>
      <c r="U15" s="117">
        <v>-1799042</v>
      </c>
      <c r="V15" s="117"/>
      <c r="W15" s="117">
        <v>-17164</v>
      </c>
      <c r="X15" s="117"/>
      <c r="Y15" s="117">
        <v>-1413507</v>
      </c>
      <c r="Z15" s="117">
        <v>934349</v>
      </c>
      <c r="AA15" s="117">
        <v>-13922</v>
      </c>
      <c r="AB15" s="117"/>
      <c r="AC15" s="117">
        <v>-510383</v>
      </c>
      <c r="AD15" s="117">
        <v>661171</v>
      </c>
      <c r="AE15" s="117"/>
      <c r="AF15" s="117"/>
      <c r="AG15" s="117">
        <v>570179</v>
      </c>
      <c r="AH15" s="117"/>
      <c r="AI15" s="117"/>
      <c r="AJ15" s="117">
        <v>-1414029</v>
      </c>
      <c r="AK15" s="117">
        <v>522</v>
      </c>
      <c r="AL15" s="117"/>
      <c r="AM15" s="117"/>
      <c r="AN15" s="117">
        <v>35297</v>
      </c>
      <c r="AO15" s="117">
        <v>-17164</v>
      </c>
      <c r="AP15" s="117">
        <v>934349</v>
      </c>
      <c r="AQ15" s="117"/>
      <c r="AR15" s="117"/>
      <c r="AS15" s="117"/>
      <c r="AT15" s="117"/>
      <c r="AU15" s="117"/>
      <c r="AV15" s="117">
        <v>-77070</v>
      </c>
      <c r="AW15" s="117"/>
      <c r="AX15" s="117"/>
      <c r="AY15" s="117"/>
      <c r="AZ15" s="117"/>
      <c r="BA15" s="117"/>
      <c r="BB15" s="117"/>
      <c r="BC15" s="117">
        <v>-1641</v>
      </c>
      <c r="BD15" s="117"/>
      <c r="BE15" s="117"/>
      <c r="BF15" s="117">
        <v>647249</v>
      </c>
      <c r="BG15" s="117"/>
      <c r="BH15" s="117"/>
      <c r="BI15" s="117">
        <v>500282</v>
      </c>
      <c r="BJ15" s="117">
        <v>40922360</v>
      </c>
      <c r="BK15" s="117">
        <v>807585</v>
      </c>
      <c r="BL15" s="117">
        <v>807590</v>
      </c>
      <c r="BM15" s="117"/>
      <c r="BN15" s="117"/>
      <c r="BO15" s="117"/>
      <c r="BP15" s="117"/>
      <c r="BQ15" s="117"/>
      <c r="BR15" s="117"/>
      <c r="BS15" s="117"/>
      <c r="BT15" s="117"/>
      <c r="BU15" s="117">
        <v>357</v>
      </c>
      <c r="BV15" s="117"/>
      <c r="BW15" s="117">
        <v>8072578</v>
      </c>
      <c r="BX15" s="117">
        <v>29502383</v>
      </c>
      <c r="BY15" s="117"/>
      <c r="BZ15" s="117"/>
      <c r="CA15" s="117"/>
      <c r="CB15" s="117"/>
      <c r="CC15" s="117"/>
      <c r="CD15" s="117"/>
      <c r="CE15" s="117"/>
      <c r="CF15" s="117"/>
      <c r="CG15" s="117">
        <v>2577</v>
      </c>
      <c r="CH15" s="117"/>
      <c r="CI15" s="117">
        <v>2577</v>
      </c>
      <c r="CJ15" s="117"/>
      <c r="CK15" s="117"/>
      <c r="CL15" s="117">
        <v>203373</v>
      </c>
      <c r="CM15" s="117">
        <v>931811</v>
      </c>
      <c r="CN15" s="117"/>
      <c r="CO15" s="117">
        <v>17451618</v>
      </c>
      <c r="CP15" s="117"/>
      <c r="CQ15" s="117">
        <v>31917971</v>
      </c>
      <c r="CR15" s="117"/>
      <c r="CS15" s="117">
        <v>30015681</v>
      </c>
      <c r="CT15" s="117">
        <v>1902290</v>
      </c>
      <c r="CU15" s="117">
        <v>2202</v>
      </c>
      <c r="CV15" s="117">
        <v>1902290</v>
      </c>
      <c r="CW15" s="117">
        <v>37980457</v>
      </c>
      <c r="CX15" s="117">
        <v>1479165</v>
      </c>
      <c r="CY15" s="117">
        <v>137180</v>
      </c>
      <c r="CZ15" s="117">
        <v>6805637</v>
      </c>
      <c r="DA15" s="117">
        <v>16860238</v>
      </c>
      <c r="DB15" s="117">
        <v>6998909</v>
      </c>
      <c r="DC15" s="117">
        <v>3144676</v>
      </c>
      <c r="DD15" s="117">
        <v>5973973</v>
      </c>
      <c r="DE15" s="117">
        <v>845612</v>
      </c>
      <c r="DF15" s="117">
        <v>5532648</v>
      </c>
      <c r="DG15" s="117"/>
      <c r="DH15" s="117">
        <v>5</v>
      </c>
      <c r="DI15" s="117">
        <v>31917971</v>
      </c>
      <c r="DJ15" s="117">
        <v>357</v>
      </c>
      <c r="DK15" s="117"/>
      <c r="DL15" s="117"/>
      <c r="DM15" s="117">
        <v>1902290</v>
      </c>
      <c r="DN15" s="117">
        <v>9213465</v>
      </c>
      <c r="DO15" s="117"/>
      <c r="DP15" s="117"/>
      <c r="DQ15" s="117"/>
      <c r="DR15" s="117"/>
      <c r="DS15" s="117">
        <v>1073911</v>
      </c>
      <c r="DT15" s="117"/>
      <c r="DU15" s="117">
        <v>162260</v>
      </c>
      <c r="DV15" s="117">
        <v>40922360</v>
      </c>
      <c r="DW15" s="117"/>
      <c r="DX15" s="117"/>
      <c r="DY15" s="117"/>
      <c r="DZ15" s="117">
        <v>6998667</v>
      </c>
      <c r="EA15" s="117">
        <v>225778</v>
      </c>
      <c r="EB15" s="117"/>
      <c r="EC15" s="117"/>
      <c r="ED15" s="117"/>
      <c r="EE15" s="117"/>
      <c r="EF15" s="117">
        <v>27325</v>
      </c>
      <c r="EG15" s="117"/>
      <c r="EH15" s="117">
        <v>27325</v>
      </c>
      <c r="EI15" s="117">
        <v>34430</v>
      </c>
      <c r="EJ15" s="117">
        <v>79966</v>
      </c>
      <c r="EK15" s="117">
        <v>67204</v>
      </c>
      <c r="EL15" s="117">
        <v>2872</v>
      </c>
      <c r="EM15" s="117">
        <v>178363</v>
      </c>
      <c r="EN15" s="117"/>
      <c r="EO15" s="117"/>
      <c r="EP15" s="117"/>
      <c r="EQ15" s="117">
        <v>961</v>
      </c>
      <c r="ER15" s="117">
        <v>6990436</v>
      </c>
      <c r="ES15" s="117">
        <v>228156</v>
      </c>
      <c r="ET15" s="117">
        <v>8231</v>
      </c>
      <c r="EU15" s="117"/>
      <c r="EV15" s="117">
        <v>146824</v>
      </c>
      <c r="EW15" s="117">
        <v>82294</v>
      </c>
      <c r="EX15" s="117"/>
      <c r="EY15" s="117"/>
      <c r="EZ15" s="117"/>
    </row>
    <row r="16" spans="1:156">
      <c r="A16" s="66" t="s">
        <v>1111</v>
      </c>
      <c r="B16" s="66">
        <v>70727</v>
      </c>
      <c r="C16" s="65" t="s">
        <v>1099</v>
      </c>
      <c r="D16" s="117">
        <v>-178078</v>
      </c>
      <c r="E16" s="117">
        <v>0</v>
      </c>
      <c r="F16" s="117">
        <v>510884</v>
      </c>
      <c r="G16" s="117">
        <v>0</v>
      </c>
      <c r="H16" s="117">
        <v>-2462093</v>
      </c>
      <c r="I16" s="117">
        <v>0</v>
      </c>
      <c r="J16" s="117">
        <v>0</v>
      </c>
      <c r="K16" s="117">
        <v>357625</v>
      </c>
      <c r="L16" s="117">
        <v>461130</v>
      </c>
      <c r="M16" s="117">
        <v>2540766</v>
      </c>
      <c r="N16" s="117">
        <v>3089205</v>
      </c>
      <c r="O16" s="117">
        <v>0</v>
      </c>
      <c r="P16" s="117">
        <v>0</v>
      </c>
      <c r="Q16" s="117">
        <v>0</v>
      </c>
      <c r="R16" s="117">
        <v>0</v>
      </c>
      <c r="S16" s="117">
        <v>0</v>
      </c>
      <c r="T16" s="117">
        <v>-59291</v>
      </c>
      <c r="U16" s="117">
        <v>-2462093</v>
      </c>
      <c r="V16" s="117">
        <v>0</v>
      </c>
      <c r="W16" s="117">
        <v>-23552</v>
      </c>
      <c r="X16" s="117">
        <v>0</v>
      </c>
      <c r="Y16" s="117">
        <v>-1338453</v>
      </c>
      <c r="Z16" s="117">
        <v>1676799</v>
      </c>
      <c r="AA16" s="117">
        <v>-76590</v>
      </c>
      <c r="AB16" s="117">
        <v>0</v>
      </c>
      <c r="AC16" s="117">
        <v>-437282</v>
      </c>
      <c r="AD16" s="117">
        <v>510884</v>
      </c>
      <c r="AE16" s="117">
        <v>0</v>
      </c>
      <c r="AF16" s="117">
        <v>0</v>
      </c>
      <c r="AG16" s="117">
        <v>0</v>
      </c>
      <c r="AH16" s="117">
        <v>0</v>
      </c>
      <c r="AI16" s="117">
        <v>0</v>
      </c>
      <c r="AJ16" s="117">
        <v>-1338453</v>
      </c>
      <c r="AK16" s="117">
        <v>0</v>
      </c>
      <c r="AL16" s="117">
        <v>0</v>
      </c>
      <c r="AM16" s="117">
        <v>0</v>
      </c>
      <c r="AN16" s="117">
        <v>22738</v>
      </c>
      <c r="AO16" s="117">
        <v>-23552</v>
      </c>
      <c r="AP16" s="117">
        <v>1676799</v>
      </c>
      <c r="AQ16" s="117">
        <v>0</v>
      </c>
      <c r="AR16" s="117">
        <v>0</v>
      </c>
      <c r="AS16" s="117">
        <v>0</v>
      </c>
      <c r="AT16" s="117">
        <v>0</v>
      </c>
      <c r="AU16" s="117">
        <v>0</v>
      </c>
      <c r="AV16" s="117">
        <v>-434294</v>
      </c>
      <c r="AW16" s="117">
        <v>0</v>
      </c>
      <c r="AX16" s="117">
        <v>0</v>
      </c>
      <c r="AY16" s="117">
        <v>-70330</v>
      </c>
      <c r="AZ16" s="117">
        <v>0</v>
      </c>
      <c r="BA16" s="117">
        <v>0</v>
      </c>
      <c r="BB16" s="117">
        <v>0</v>
      </c>
      <c r="BC16" s="117">
        <v>-55685</v>
      </c>
      <c r="BD16" s="117">
        <v>0</v>
      </c>
      <c r="BE16" s="117">
        <v>0</v>
      </c>
      <c r="BF16" s="117">
        <v>434294</v>
      </c>
      <c r="BG16" s="117">
        <v>0</v>
      </c>
      <c r="BH16" s="117">
        <v>0</v>
      </c>
      <c r="BI16" s="117">
        <v>416844</v>
      </c>
      <c r="BJ16" s="117">
        <v>57905511</v>
      </c>
      <c r="BK16" s="117">
        <v>0</v>
      </c>
      <c r="BL16" s="117">
        <v>21293</v>
      </c>
      <c r="BM16" s="117">
        <v>450625</v>
      </c>
      <c r="BN16" s="117">
        <v>0</v>
      </c>
      <c r="BO16" s="117">
        <v>0</v>
      </c>
      <c r="BP16" s="117">
        <v>0</v>
      </c>
      <c r="BQ16" s="117">
        <v>0</v>
      </c>
      <c r="BR16" s="117">
        <v>0</v>
      </c>
      <c r="BS16" s="117">
        <v>0</v>
      </c>
      <c r="BT16" s="117">
        <v>0</v>
      </c>
      <c r="BU16" s="117">
        <v>0</v>
      </c>
      <c r="BV16" s="117">
        <v>0</v>
      </c>
      <c r="BW16" s="117">
        <v>9478473</v>
      </c>
      <c r="BX16" s="117">
        <v>30540721</v>
      </c>
      <c r="BY16" s="117">
        <v>0</v>
      </c>
      <c r="BZ16" s="117">
        <v>0</v>
      </c>
      <c r="CA16" s="117">
        <v>0</v>
      </c>
      <c r="CB16" s="117">
        <v>0</v>
      </c>
      <c r="CC16" s="117">
        <v>0</v>
      </c>
      <c r="CD16" s="117">
        <v>0</v>
      </c>
      <c r="CE16" s="117">
        <v>0</v>
      </c>
      <c r="CF16" s="117">
        <v>0</v>
      </c>
      <c r="CG16" s="117">
        <v>0</v>
      </c>
      <c r="CH16" s="117">
        <v>0</v>
      </c>
      <c r="CI16" s="117">
        <v>0</v>
      </c>
      <c r="CJ16" s="117">
        <v>0</v>
      </c>
      <c r="CK16" s="117">
        <v>0</v>
      </c>
      <c r="CL16" s="117">
        <v>2942232</v>
      </c>
      <c r="CM16" s="117">
        <v>5718366</v>
      </c>
      <c r="CN16" s="117">
        <v>0</v>
      </c>
      <c r="CO16" s="117">
        <v>19860741</v>
      </c>
      <c r="CP16" s="117">
        <v>0</v>
      </c>
      <c r="CQ16" s="117">
        <v>42150207</v>
      </c>
      <c r="CR16" s="117">
        <v>73058</v>
      </c>
      <c r="CS16" s="117">
        <v>42150207</v>
      </c>
      <c r="CT16" s="117">
        <v>0</v>
      </c>
      <c r="CU16" s="117">
        <v>0</v>
      </c>
      <c r="CV16" s="117">
        <v>0</v>
      </c>
      <c r="CW16" s="117">
        <v>56768428</v>
      </c>
      <c r="CX16" s="117">
        <v>690524</v>
      </c>
      <c r="CY16" s="117">
        <v>1705140</v>
      </c>
      <c r="CZ16" s="117">
        <v>19195584</v>
      </c>
      <c r="DA16" s="117">
        <v>2346493</v>
      </c>
      <c r="DB16" s="117">
        <v>25537183</v>
      </c>
      <c r="DC16" s="117">
        <v>6780858</v>
      </c>
      <c r="DD16" s="117">
        <v>21735844</v>
      </c>
      <c r="DE16" s="117">
        <v>3006041</v>
      </c>
      <c r="DF16" s="117">
        <v>2705302</v>
      </c>
      <c r="DG16" s="117">
        <v>0</v>
      </c>
      <c r="DH16" s="117">
        <v>21293</v>
      </c>
      <c r="DI16" s="117">
        <v>42150207</v>
      </c>
      <c r="DJ16" s="117">
        <v>0</v>
      </c>
      <c r="DK16" s="117">
        <v>0</v>
      </c>
      <c r="DL16" s="117">
        <v>0</v>
      </c>
      <c r="DM16" s="117">
        <v>0</v>
      </c>
      <c r="DN16" s="117">
        <v>12479501</v>
      </c>
      <c r="DO16" s="117">
        <v>0</v>
      </c>
      <c r="DP16" s="117">
        <v>0</v>
      </c>
      <c r="DQ16" s="117">
        <v>0</v>
      </c>
      <c r="DR16" s="117">
        <v>450625</v>
      </c>
      <c r="DS16" s="117">
        <v>9478473</v>
      </c>
      <c r="DT16" s="117">
        <v>34782</v>
      </c>
      <c r="DU16" s="117">
        <v>304122</v>
      </c>
      <c r="DV16" s="117">
        <v>57905511</v>
      </c>
      <c r="DW16" s="117">
        <v>0</v>
      </c>
      <c r="DX16" s="117">
        <v>0</v>
      </c>
      <c r="DY16" s="117">
        <v>282</v>
      </c>
      <c r="DZ16" s="117">
        <v>0</v>
      </c>
      <c r="EA16" s="117">
        <v>388580</v>
      </c>
      <c r="EB16" s="117">
        <v>0</v>
      </c>
      <c r="EC16" s="117">
        <v>0</v>
      </c>
      <c r="ED16" s="117">
        <v>0</v>
      </c>
      <c r="EE16" s="117">
        <v>43938</v>
      </c>
      <c r="EF16" s="117">
        <v>13346</v>
      </c>
      <c r="EG16" s="117"/>
      <c r="EH16" s="117">
        <v>13346</v>
      </c>
      <c r="EI16" s="117"/>
      <c r="EJ16" s="117">
        <v>199295</v>
      </c>
      <c r="EK16" s="117">
        <v>811668</v>
      </c>
      <c r="EL16" s="117">
        <v>746267</v>
      </c>
      <c r="EM16" s="117">
        <v>795298</v>
      </c>
      <c r="EN16" s="117">
        <v>0</v>
      </c>
      <c r="EO16" s="117">
        <v>0</v>
      </c>
      <c r="EP16" s="117">
        <v>69462</v>
      </c>
      <c r="EQ16" s="117">
        <v>0</v>
      </c>
      <c r="ER16" s="117">
        <v>0</v>
      </c>
      <c r="ES16" s="117">
        <v>2359290</v>
      </c>
      <c r="ET16" s="117">
        <v>0</v>
      </c>
      <c r="EU16" s="117">
        <v>3596</v>
      </c>
      <c r="EV16" s="117">
        <v>3349942</v>
      </c>
      <c r="EW16" s="117">
        <v>104827</v>
      </c>
      <c r="EX16" s="117">
        <v>8117</v>
      </c>
      <c r="EY16" s="117">
        <v>3878505</v>
      </c>
      <c r="EZ16" s="117">
        <v>0</v>
      </c>
    </row>
    <row r="17" spans="1:156">
      <c r="A17" s="66" t="s">
        <v>1111</v>
      </c>
      <c r="B17" s="66">
        <v>70735</v>
      </c>
      <c r="C17" s="65" t="s">
        <v>1100</v>
      </c>
      <c r="D17" s="117">
        <v>523547</v>
      </c>
      <c r="E17" s="117">
        <v>0</v>
      </c>
      <c r="F17" s="117">
        <v>147169</v>
      </c>
      <c r="G17" s="117">
        <v>0</v>
      </c>
      <c r="H17" s="117">
        <v>-428674</v>
      </c>
      <c r="I17" s="117">
        <v>0</v>
      </c>
      <c r="J17" s="117">
        <v>0</v>
      </c>
      <c r="K17" s="117">
        <v>-1729</v>
      </c>
      <c r="L17" s="117">
        <v>0</v>
      </c>
      <c r="M17" s="117">
        <v>98849</v>
      </c>
      <c r="N17" s="117">
        <v>606345</v>
      </c>
      <c r="O17" s="117">
        <v>0</v>
      </c>
      <c r="P17" s="117">
        <v>0</v>
      </c>
      <c r="Q17" s="117">
        <v>0</v>
      </c>
      <c r="R17" s="117">
        <v>0</v>
      </c>
      <c r="S17" s="117">
        <v>0</v>
      </c>
      <c r="T17" s="117">
        <v>-13686</v>
      </c>
      <c r="U17" s="117">
        <v>-428674</v>
      </c>
      <c r="V17" s="117">
        <v>0</v>
      </c>
      <c r="W17" s="117">
        <v>-5149</v>
      </c>
      <c r="X17" s="117">
        <v>0</v>
      </c>
      <c r="Y17" s="117">
        <v>-274745</v>
      </c>
      <c r="Z17" s="117">
        <v>351842</v>
      </c>
      <c r="AA17" s="117">
        <v>-24389</v>
      </c>
      <c r="AB17" s="117">
        <v>0</v>
      </c>
      <c r="AC17" s="117">
        <v>-88824</v>
      </c>
      <c r="AD17" s="117">
        <v>155040</v>
      </c>
      <c r="AE17" s="117">
        <v>0</v>
      </c>
      <c r="AF17" s="117">
        <v>0</v>
      </c>
      <c r="AG17" s="117">
        <v>7871</v>
      </c>
      <c r="AH17" s="117">
        <v>0</v>
      </c>
      <c r="AI17" s="117">
        <v>0</v>
      </c>
      <c r="AJ17" s="117">
        <v>-274745</v>
      </c>
      <c r="AK17" s="117">
        <v>0</v>
      </c>
      <c r="AL17" s="117">
        <v>0</v>
      </c>
      <c r="AM17" s="117">
        <v>0</v>
      </c>
      <c r="AN17" s="117">
        <v>-33</v>
      </c>
      <c r="AO17" s="117">
        <v>-5149</v>
      </c>
      <c r="AP17" s="117">
        <v>351842</v>
      </c>
      <c r="AQ17" s="117">
        <v>0</v>
      </c>
      <c r="AR17" s="117">
        <v>0</v>
      </c>
      <c r="AS17" s="117">
        <v>0</v>
      </c>
      <c r="AT17" s="117">
        <v>0</v>
      </c>
      <c r="AU17" s="117">
        <v>0</v>
      </c>
      <c r="AV17" s="117">
        <v>-122780</v>
      </c>
      <c r="AW17" s="117">
        <v>0</v>
      </c>
      <c r="AX17" s="117">
        <v>0</v>
      </c>
      <c r="AY17" s="117">
        <v>-30144</v>
      </c>
      <c r="AZ17" s="117">
        <v>0</v>
      </c>
      <c r="BA17" s="117">
        <v>0</v>
      </c>
      <c r="BB17" s="117">
        <v>0</v>
      </c>
      <c r="BC17" s="117">
        <v>-603</v>
      </c>
      <c r="BD17" s="117">
        <v>0</v>
      </c>
      <c r="BE17" s="117">
        <v>0</v>
      </c>
      <c r="BF17" s="117">
        <v>130651</v>
      </c>
      <c r="BG17" s="117">
        <v>0</v>
      </c>
      <c r="BH17" s="117">
        <v>0</v>
      </c>
      <c r="BI17" s="117">
        <v>0</v>
      </c>
      <c r="BJ17" s="117">
        <v>9636754</v>
      </c>
      <c r="BK17" s="117">
        <v>50</v>
      </c>
      <c r="BL17" s="117">
        <v>90818</v>
      </c>
      <c r="BM17" s="117">
        <v>470547</v>
      </c>
      <c r="BN17" s="117">
        <v>0</v>
      </c>
      <c r="BO17" s="117">
        <v>0</v>
      </c>
      <c r="BP17" s="117">
        <v>0</v>
      </c>
      <c r="BQ17" s="117">
        <v>0</v>
      </c>
      <c r="BR17" s="117">
        <v>0</v>
      </c>
      <c r="BS17" s="117">
        <v>0</v>
      </c>
      <c r="BT17" s="117">
        <v>0</v>
      </c>
      <c r="BU17" s="117">
        <v>0</v>
      </c>
      <c r="BV17" s="117">
        <v>0</v>
      </c>
      <c r="BW17" s="117">
        <v>2148647</v>
      </c>
      <c r="BX17" s="117">
        <v>9328418</v>
      </c>
      <c r="BY17" s="117">
        <v>0</v>
      </c>
      <c r="BZ17" s="117">
        <v>0</v>
      </c>
      <c r="CA17" s="117">
        <v>0</v>
      </c>
      <c r="CB17" s="117">
        <v>0</v>
      </c>
      <c r="CC17" s="117">
        <v>0</v>
      </c>
      <c r="CD17" s="117">
        <v>0</v>
      </c>
      <c r="CE17" s="117">
        <v>0</v>
      </c>
      <c r="CF17" s="117">
        <v>0</v>
      </c>
      <c r="CG17" s="117">
        <v>0</v>
      </c>
      <c r="CH17" s="117">
        <v>0</v>
      </c>
      <c r="CI17" s="117">
        <v>0</v>
      </c>
      <c r="CJ17" s="117">
        <v>0</v>
      </c>
      <c r="CK17" s="117">
        <v>0</v>
      </c>
      <c r="CL17" s="117">
        <v>275624</v>
      </c>
      <c r="CM17" s="117">
        <v>556132</v>
      </c>
      <c r="CN17" s="117">
        <v>0</v>
      </c>
      <c r="CO17" s="117">
        <v>3962167</v>
      </c>
      <c r="CP17" s="117">
        <v>0</v>
      </c>
      <c r="CQ17" s="117">
        <v>6461409</v>
      </c>
      <c r="CR17" s="117">
        <v>0</v>
      </c>
      <c r="CS17" s="117">
        <v>6461409</v>
      </c>
      <c r="CT17" s="117">
        <v>0</v>
      </c>
      <c r="CU17" s="117">
        <v>0</v>
      </c>
      <c r="CV17" s="117">
        <v>0</v>
      </c>
      <c r="CW17" s="117">
        <v>9475567</v>
      </c>
      <c r="CX17" s="117">
        <v>0</v>
      </c>
      <c r="CY17" s="117">
        <v>162174</v>
      </c>
      <c r="CZ17" s="117">
        <v>2225928</v>
      </c>
      <c r="DA17" s="117">
        <v>2923146</v>
      </c>
      <c r="DB17" s="117">
        <v>147149</v>
      </c>
      <c r="DC17" s="117">
        <v>1443989</v>
      </c>
      <c r="DD17" s="117">
        <v>0</v>
      </c>
      <c r="DE17" s="117">
        <v>147149</v>
      </c>
      <c r="DF17" s="117">
        <v>222838</v>
      </c>
      <c r="DG17" s="117">
        <v>0</v>
      </c>
      <c r="DH17" s="117">
        <v>90768</v>
      </c>
      <c r="DI17" s="117">
        <v>6461409</v>
      </c>
      <c r="DJ17" s="117">
        <v>0</v>
      </c>
      <c r="DK17" s="117">
        <v>0</v>
      </c>
      <c r="DL17" s="117">
        <v>0</v>
      </c>
      <c r="DM17" s="117">
        <v>0</v>
      </c>
      <c r="DN17" s="117">
        <v>4661281</v>
      </c>
      <c r="DO17" s="117">
        <v>0</v>
      </c>
      <c r="DP17" s="117">
        <v>0</v>
      </c>
      <c r="DQ17" s="117">
        <v>0</v>
      </c>
      <c r="DR17" s="117">
        <v>470547</v>
      </c>
      <c r="DS17" s="117">
        <v>2148647</v>
      </c>
      <c r="DT17" s="117">
        <v>19</v>
      </c>
      <c r="DU17" s="117">
        <v>46228</v>
      </c>
      <c r="DV17" s="117">
        <v>9636754</v>
      </c>
      <c r="DW17" s="117">
        <v>0</v>
      </c>
      <c r="DX17" s="117">
        <v>0</v>
      </c>
      <c r="DY17" s="117">
        <v>29635</v>
      </c>
      <c r="DZ17" s="117">
        <v>0</v>
      </c>
      <c r="EA17" s="117">
        <v>50476</v>
      </c>
      <c r="EB17" s="117">
        <v>0</v>
      </c>
      <c r="EC17" s="117">
        <v>0</v>
      </c>
      <c r="ED17" s="117">
        <v>0</v>
      </c>
      <c r="EE17" s="117">
        <v>0</v>
      </c>
      <c r="EF17" s="117">
        <v>5993</v>
      </c>
      <c r="EG17" s="117">
        <v>0</v>
      </c>
      <c r="EH17" s="117">
        <v>5993</v>
      </c>
      <c r="EI17" s="117">
        <v>0</v>
      </c>
      <c r="EJ17" s="117">
        <v>28947</v>
      </c>
      <c r="EK17" s="117">
        <v>24141</v>
      </c>
      <c r="EL17" s="117">
        <v>0</v>
      </c>
      <c r="EM17" s="117">
        <v>0</v>
      </c>
      <c r="EN17" s="117">
        <v>0</v>
      </c>
      <c r="EO17" s="117">
        <v>0</v>
      </c>
      <c r="EP17" s="117">
        <v>0</v>
      </c>
      <c r="EQ17" s="117">
        <v>0</v>
      </c>
      <c r="ER17" s="117">
        <v>0</v>
      </c>
      <c r="ES17" s="117">
        <v>280508</v>
      </c>
      <c r="ET17" s="117">
        <v>0</v>
      </c>
      <c r="EU17" s="117">
        <v>0</v>
      </c>
      <c r="EV17" s="117">
        <v>108193</v>
      </c>
      <c r="EW17" s="117">
        <v>17281</v>
      </c>
      <c r="EX17" s="117">
        <v>18148</v>
      </c>
      <c r="EY17" s="117">
        <v>0</v>
      </c>
      <c r="EZ17" s="117">
        <v>0</v>
      </c>
    </row>
    <row r="18" spans="1:156">
      <c r="A18" s="66" t="s">
        <v>1111</v>
      </c>
      <c r="B18" s="66">
        <v>70742</v>
      </c>
      <c r="C18" s="65" t="s">
        <v>1101</v>
      </c>
      <c r="D18" s="117">
        <v>126090</v>
      </c>
      <c r="E18" s="117"/>
      <c r="F18" s="117">
        <v>2771</v>
      </c>
      <c r="G18" s="117"/>
      <c r="H18" s="117">
        <v>-438579</v>
      </c>
      <c r="I18" s="117">
        <v>0</v>
      </c>
      <c r="J18" s="117"/>
      <c r="K18" s="117"/>
      <c r="L18" s="117">
        <v>21677</v>
      </c>
      <c r="M18" s="117">
        <v>800541</v>
      </c>
      <c r="N18" s="117">
        <v>915121</v>
      </c>
      <c r="O18" s="117"/>
      <c r="P18" s="117"/>
      <c r="Q18" s="117"/>
      <c r="R18" s="117"/>
      <c r="S18" s="117"/>
      <c r="T18" s="117">
        <v>-33346</v>
      </c>
      <c r="U18" s="117">
        <v>-438579</v>
      </c>
      <c r="V18" s="117">
        <v>0</v>
      </c>
      <c r="W18" s="117">
        <v>-14532</v>
      </c>
      <c r="X18" s="117"/>
      <c r="Y18" s="117">
        <v>-798413</v>
      </c>
      <c r="Z18" s="117">
        <v>378875</v>
      </c>
      <c r="AA18" s="117">
        <v>7436</v>
      </c>
      <c r="AB18" s="117"/>
      <c r="AC18" s="117">
        <v>-136148</v>
      </c>
      <c r="AD18" s="117">
        <v>-101111</v>
      </c>
      <c r="AE18" s="117"/>
      <c r="AF18" s="117"/>
      <c r="AG18" s="117">
        <v>-103882</v>
      </c>
      <c r="AH18" s="117"/>
      <c r="AI18" s="117"/>
      <c r="AJ18" s="117">
        <v>-798413</v>
      </c>
      <c r="AK18" s="117">
        <v>0</v>
      </c>
      <c r="AL18" s="117"/>
      <c r="AM18" s="117"/>
      <c r="AN18" s="117">
        <v>-20</v>
      </c>
      <c r="AO18" s="117">
        <v>-14532</v>
      </c>
      <c r="AP18" s="117">
        <v>379198</v>
      </c>
      <c r="AQ18" s="117"/>
      <c r="AR18" s="117"/>
      <c r="AS18" s="117"/>
      <c r="AT18" s="117"/>
      <c r="AU18" s="117"/>
      <c r="AV18" s="117">
        <v>-10206</v>
      </c>
      <c r="AW18" s="117"/>
      <c r="AX18" s="117"/>
      <c r="AY18" s="117">
        <v>0</v>
      </c>
      <c r="AZ18" s="117"/>
      <c r="BA18" s="117"/>
      <c r="BB18" s="117"/>
      <c r="BC18" s="117">
        <v>179</v>
      </c>
      <c r="BD18" s="117">
        <v>-323</v>
      </c>
      <c r="BE18" s="117"/>
      <c r="BF18" s="117">
        <v>-93675</v>
      </c>
      <c r="BG18" s="117"/>
      <c r="BH18" s="117"/>
      <c r="BI18" s="117">
        <v>158113</v>
      </c>
      <c r="BJ18" s="117">
        <v>17036123</v>
      </c>
      <c r="BK18" s="117">
        <v>0</v>
      </c>
      <c r="BL18" s="117">
        <v>91136</v>
      </c>
      <c r="BM18" s="117">
        <v>0</v>
      </c>
      <c r="BN18" s="117"/>
      <c r="BO18" s="117"/>
      <c r="BP18" s="117">
        <v>50446</v>
      </c>
      <c r="BQ18" s="117"/>
      <c r="BR18" s="117">
        <v>0</v>
      </c>
      <c r="BS18" s="117"/>
      <c r="BT18" s="117"/>
      <c r="BU18" s="117">
        <v>0</v>
      </c>
      <c r="BV18" s="117"/>
      <c r="BW18" s="117">
        <v>884867</v>
      </c>
      <c r="BX18" s="117">
        <v>4015729</v>
      </c>
      <c r="BY18" s="117">
        <v>0</v>
      </c>
      <c r="BZ18" s="117"/>
      <c r="CA18" s="117"/>
      <c r="CB18" s="117"/>
      <c r="CC18" s="117">
        <v>412</v>
      </c>
      <c r="CD18" s="117"/>
      <c r="CE18" s="117"/>
      <c r="CF18" s="117"/>
      <c r="CG18" s="117">
        <v>0</v>
      </c>
      <c r="CH18" s="117"/>
      <c r="CI18" s="117">
        <v>0</v>
      </c>
      <c r="CJ18" s="117"/>
      <c r="CK18" s="117">
        <v>0</v>
      </c>
      <c r="CL18" s="117">
        <v>149890</v>
      </c>
      <c r="CM18" s="117">
        <v>333670</v>
      </c>
      <c r="CN18" s="117"/>
      <c r="CO18" s="117">
        <v>3146501</v>
      </c>
      <c r="CP18" s="117"/>
      <c r="CQ18" s="117">
        <v>15817586</v>
      </c>
      <c r="CR18" s="117">
        <v>0</v>
      </c>
      <c r="CS18" s="117">
        <v>3146501</v>
      </c>
      <c r="CT18" s="117">
        <v>12671085</v>
      </c>
      <c r="CU18" s="117">
        <v>9646</v>
      </c>
      <c r="CV18" s="117">
        <v>12811172</v>
      </c>
      <c r="CW18" s="117">
        <v>4018443</v>
      </c>
      <c r="CX18" s="117">
        <v>0</v>
      </c>
      <c r="CY18" s="117">
        <v>0</v>
      </c>
      <c r="CZ18" s="117"/>
      <c r="DA18" s="117">
        <v>71844</v>
      </c>
      <c r="DB18" s="117">
        <v>2714</v>
      </c>
      <c r="DC18" s="117">
        <v>155606</v>
      </c>
      <c r="DD18" s="117">
        <v>2714</v>
      </c>
      <c r="DE18" s="117"/>
      <c r="DF18" s="117"/>
      <c r="DG18" s="117"/>
      <c r="DH18" s="117">
        <v>40690</v>
      </c>
      <c r="DI18" s="117">
        <v>15817586</v>
      </c>
      <c r="DJ18" s="117">
        <v>0</v>
      </c>
      <c r="DK18" s="117"/>
      <c r="DL18" s="117"/>
      <c r="DM18" s="117">
        <v>12671085</v>
      </c>
      <c r="DN18" s="117">
        <v>3642110</v>
      </c>
      <c r="DO18" s="117"/>
      <c r="DP18" s="117"/>
      <c r="DQ18" s="117"/>
      <c r="DR18" s="117">
        <v>0</v>
      </c>
      <c r="DS18" s="117">
        <v>884867</v>
      </c>
      <c r="DT18" s="117">
        <v>0</v>
      </c>
      <c r="DU18" s="117">
        <v>93253</v>
      </c>
      <c r="DV18" s="117">
        <v>17036123</v>
      </c>
      <c r="DW18" s="117"/>
      <c r="DX18" s="117"/>
      <c r="DY18" s="117"/>
      <c r="DZ18" s="117">
        <v>0</v>
      </c>
      <c r="EA18" s="117"/>
      <c r="EB18" s="117"/>
      <c r="EC18" s="117"/>
      <c r="ED18" s="117"/>
      <c r="EE18" s="117"/>
      <c r="EF18" s="117">
        <v>8927</v>
      </c>
      <c r="EG18" s="117"/>
      <c r="EH18" s="117">
        <v>8927</v>
      </c>
      <c r="EI18" s="117"/>
      <c r="EJ18" s="117">
        <v>37348</v>
      </c>
      <c r="EK18" s="117">
        <v>12473</v>
      </c>
      <c r="EL18" s="117"/>
      <c r="EM18" s="117"/>
      <c r="EN18" s="117"/>
      <c r="EO18" s="117"/>
      <c r="EP18" s="117"/>
      <c r="EQ18" s="117"/>
      <c r="ER18" s="117"/>
      <c r="ES18" s="117">
        <v>25255</v>
      </c>
      <c r="ET18" s="117"/>
      <c r="EU18" s="117"/>
      <c r="EV18" s="117">
        <v>144510</v>
      </c>
      <c r="EW18" s="117">
        <v>55905</v>
      </c>
      <c r="EX18" s="117">
        <v>3546</v>
      </c>
      <c r="EY18" s="117">
        <v>1659</v>
      </c>
      <c r="EZ18" s="117"/>
    </row>
    <row r="19" spans="1:156">
      <c r="A19" s="66" t="s">
        <v>1111</v>
      </c>
      <c r="B19" s="66">
        <v>70806</v>
      </c>
      <c r="C19" s="65" t="s">
        <v>1102</v>
      </c>
      <c r="D19" s="117">
        <v>919086</v>
      </c>
      <c r="E19" s="117">
        <v>1697</v>
      </c>
      <c r="F19" s="117">
        <v>277559</v>
      </c>
      <c r="G19" s="117">
        <v>0</v>
      </c>
      <c r="H19" s="117">
        <v>-706463</v>
      </c>
      <c r="I19" s="117">
        <v>0</v>
      </c>
      <c r="J19" s="117">
        <v>0</v>
      </c>
      <c r="K19" s="117">
        <v>2332</v>
      </c>
      <c r="L19" s="117">
        <v>0</v>
      </c>
      <c r="M19" s="117">
        <v>145816</v>
      </c>
      <c r="N19" s="117">
        <v>1047987</v>
      </c>
      <c r="O19" s="117">
        <v>0</v>
      </c>
      <c r="P19" s="117">
        <v>1731</v>
      </c>
      <c r="Q19" s="117">
        <v>0</v>
      </c>
      <c r="R19" s="117">
        <v>0</v>
      </c>
      <c r="S19" s="117">
        <v>1697</v>
      </c>
      <c r="T19" s="117">
        <v>-18484</v>
      </c>
      <c r="U19" s="117">
        <v>-706463</v>
      </c>
      <c r="V19" s="117">
        <v>0</v>
      </c>
      <c r="W19" s="117">
        <v>-5571</v>
      </c>
      <c r="X19" s="117">
        <v>0</v>
      </c>
      <c r="Y19" s="117">
        <v>-282437</v>
      </c>
      <c r="Z19" s="117">
        <v>386110</v>
      </c>
      <c r="AA19" s="117">
        <v>0</v>
      </c>
      <c r="AB19" s="117">
        <v>0</v>
      </c>
      <c r="AC19" s="117">
        <v>-154437</v>
      </c>
      <c r="AD19" s="117">
        <v>236381</v>
      </c>
      <c r="AE19" s="117">
        <v>0</v>
      </c>
      <c r="AF19" s="117">
        <v>0</v>
      </c>
      <c r="AG19" s="117">
        <v>-42875</v>
      </c>
      <c r="AH19" s="117">
        <v>-2865</v>
      </c>
      <c r="AI19" s="117">
        <v>-384</v>
      </c>
      <c r="AJ19" s="117">
        <v>-282437</v>
      </c>
      <c r="AK19" s="117">
        <v>0</v>
      </c>
      <c r="AL19" s="117">
        <v>0</v>
      </c>
      <c r="AM19" s="117">
        <v>0</v>
      </c>
      <c r="AN19" s="117">
        <v>-2</v>
      </c>
      <c r="AO19" s="117">
        <v>-5571</v>
      </c>
      <c r="AP19" s="117">
        <v>386110</v>
      </c>
      <c r="AQ19" s="117">
        <v>-120</v>
      </c>
      <c r="AR19" s="117">
        <v>0</v>
      </c>
      <c r="AS19" s="117">
        <v>0</v>
      </c>
      <c r="AT19" s="117">
        <v>0</v>
      </c>
      <c r="AU19" s="117">
        <v>1731</v>
      </c>
      <c r="AV19" s="117">
        <v>-278029</v>
      </c>
      <c r="AW19" s="117">
        <v>2481</v>
      </c>
      <c r="AX19" s="117">
        <v>-120</v>
      </c>
      <c r="AY19" s="117">
        <v>-50035</v>
      </c>
      <c r="AZ19" s="117">
        <v>470</v>
      </c>
      <c r="BA19" s="117">
        <v>0</v>
      </c>
      <c r="BB19" s="117">
        <v>0</v>
      </c>
      <c r="BC19" s="117">
        <v>-761</v>
      </c>
      <c r="BD19" s="117">
        <v>0</v>
      </c>
      <c r="BE19" s="117">
        <v>0</v>
      </c>
      <c r="BF19" s="117">
        <v>236381</v>
      </c>
      <c r="BG19" s="117">
        <v>0</v>
      </c>
      <c r="BH19" s="117">
        <v>0</v>
      </c>
      <c r="BI19" s="117">
        <v>0</v>
      </c>
      <c r="BJ19" s="117">
        <v>14688003</v>
      </c>
      <c r="BK19" s="117">
        <v>95</v>
      </c>
      <c r="BL19" s="117">
        <v>135795</v>
      </c>
      <c r="BM19" s="117">
        <v>735937</v>
      </c>
      <c r="BN19" s="117">
        <v>0</v>
      </c>
      <c r="BO19" s="117">
        <v>0</v>
      </c>
      <c r="BP19" s="117">
        <v>0</v>
      </c>
      <c r="BQ19" s="117">
        <v>0</v>
      </c>
      <c r="BR19" s="117">
        <v>0</v>
      </c>
      <c r="BS19" s="117">
        <v>0</v>
      </c>
      <c r="BT19" s="117">
        <v>0</v>
      </c>
      <c r="BU19" s="117">
        <v>0</v>
      </c>
      <c r="BV19" s="117">
        <v>0</v>
      </c>
      <c r="BW19" s="117">
        <v>3615221</v>
      </c>
      <c r="BX19" s="117">
        <v>14453288</v>
      </c>
      <c r="BY19" s="117">
        <v>0</v>
      </c>
      <c r="BZ19" s="117">
        <v>0</v>
      </c>
      <c r="CA19" s="117">
        <v>0</v>
      </c>
      <c r="CB19" s="117">
        <v>0</v>
      </c>
      <c r="CC19" s="117">
        <v>0</v>
      </c>
      <c r="CD19" s="117">
        <v>0</v>
      </c>
      <c r="CE19" s="117">
        <v>0</v>
      </c>
      <c r="CF19" s="117">
        <v>0</v>
      </c>
      <c r="CG19" s="117">
        <v>0</v>
      </c>
      <c r="CH19" s="117">
        <v>0</v>
      </c>
      <c r="CI19" s="117">
        <v>0</v>
      </c>
      <c r="CJ19" s="117">
        <v>0</v>
      </c>
      <c r="CK19" s="117">
        <v>0</v>
      </c>
      <c r="CL19" s="117">
        <v>356655</v>
      </c>
      <c r="CM19" s="117">
        <v>748819</v>
      </c>
      <c r="CN19" s="117">
        <v>0</v>
      </c>
      <c r="CO19" s="117">
        <v>6073625</v>
      </c>
      <c r="CP19" s="117">
        <v>0</v>
      </c>
      <c r="CQ19" s="117">
        <v>9587669</v>
      </c>
      <c r="CR19" s="117">
        <v>0</v>
      </c>
      <c r="CS19" s="117">
        <v>9587669</v>
      </c>
      <c r="CT19" s="117">
        <v>0</v>
      </c>
      <c r="CU19" s="117">
        <v>0</v>
      </c>
      <c r="CV19" s="117">
        <v>0</v>
      </c>
      <c r="CW19" s="117">
        <v>14469625</v>
      </c>
      <c r="CX19" s="117">
        <v>0</v>
      </c>
      <c r="CY19" s="117">
        <v>209573</v>
      </c>
      <c r="CZ19" s="117">
        <v>3016851</v>
      </c>
      <c r="DA19" s="117">
        <v>5537917</v>
      </c>
      <c r="DB19" s="117">
        <v>16337</v>
      </c>
      <c r="DC19" s="117">
        <v>2114862</v>
      </c>
      <c r="DD19" s="117">
        <v>0</v>
      </c>
      <c r="DE19" s="117">
        <v>15414</v>
      </c>
      <c r="DF19" s="117">
        <v>426013</v>
      </c>
      <c r="DG19" s="117">
        <v>0</v>
      </c>
      <c r="DH19" s="117">
        <v>135700</v>
      </c>
      <c r="DI19" s="117">
        <v>9587669</v>
      </c>
      <c r="DJ19" s="117">
        <v>0</v>
      </c>
      <c r="DK19" s="117">
        <v>0</v>
      </c>
      <c r="DL19" s="117">
        <v>0</v>
      </c>
      <c r="DM19" s="117">
        <v>0</v>
      </c>
      <c r="DN19" s="117">
        <v>6364770</v>
      </c>
      <c r="DO19" s="117">
        <v>0</v>
      </c>
      <c r="DP19" s="117">
        <v>0</v>
      </c>
      <c r="DQ19" s="117">
        <v>0</v>
      </c>
      <c r="DR19" s="117">
        <v>735937</v>
      </c>
      <c r="DS19" s="117">
        <v>3615221</v>
      </c>
      <c r="DT19" s="117">
        <v>357</v>
      </c>
      <c r="DU19" s="117">
        <v>51294</v>
      </c>
      <c r="DV19" s="117">
        <v>14688003</v>
      </c>
      <c r="DW19" s="117">
        <v>0</v>
      </c>
      <c r="DX19" s="117">
        <v>0</v>
      </c>
      <c r="DY19" s="117">
        <v>44453</v>
      </c>
      <c r="DZ19" s="117">
        <v>0</v>
      </c>
      <c r="EA19" s="117">
        <v>71180</v>
      </c>
      <c r="EB19" s="117">
        <v>0</v>
      </c>
      <c r="EC19" s="117">
        <v>0</v>
      </c>
      <c r="ED19" s="117">
        <v>0</v>
      </c>
      <c r="EE19" s="117">
        <v>0</v>
      </c>
      <c r="EF19" s="117">
        <v>11986</v>
      </c>
      <c r="EG19" s="117">
        <v>0</v>
      </c>
      <c r="EH19" s="117">
        <v>11986</v>
      </c>
      <c r="EI19" s="117">
        <v>0</v>
      </c>
      <c r="EJ19" s="117">
        <v>36188</v>
      </c>
      <c r="EK19" s="117">
        <v>31289</v>
      </c>
      <c r="EL19" s="117">
        <v>0</v>
      </c>
      <c r="EM19" s="117">
        <v>0</v>
      </c>
      <c r="EN19" s="117">
        <v>0</v>
      </c>
      <c r="EO19" s="117">
        <v>0</v>
      </c>
      <c r="EP19" s="117">
        <v>0</v>
      </c>
      <c r="EQ19" s="117">
        <v>923</v>
      </c>
      <c r="ER19" s="117">
        <v>0</v>
      </c>
      <c r="ES19" s="117">
        <v>392164</v>
      </c>
      <c r="ET19" s="117">
        <v>0</v>
      </c>
      <c r="EU19" s="117">
        <v>0</v>
      </c>
      <c r="EV19" s="117">
        <v>181713</v>
      </c>
      <c r="EW19" s="117">
        <v>15106</v>
      </c>
      <c r="EX19" s="117">
        <v>19303</v>
      </c>
      <c r="EY19" s="117">
        <v>0</v>
      </c>
      <c r="EZ19" s="117">
        <v>0</v>
      </c>
    </row>
    <row r="20" spans="1:156">
      <c r="A20" s="66" t="s">
        <v>1111</v>
      </c>
      <c r="B20" s="66">
        <v>70807</v>
      </c>
      <c r="C20" s="65" t="s">
        <v>1103</v>
      </c>
      <c r="D20" s="117">
        <v>2584287</v>
      </c>
      <c r="E20" s="117"/>
      <c r="F20" s="117">
        <v>90997</v>
      </c>
      <c r="G20" s="117"/>
      <c r="H20" s="117">
        <v>-6005886</v>
      </c>
      <c r="I20" s="117"/>
      <c r="J20" s="117"/>
      <c r="K20" s="117">
        <v>944867</v>
      </c>
      <c r="L20" s="117">
        <v>870814</v>
      </c>
      <c r="M20" s="117">
        <v>2039365</v>
      </c>
      <c r="N20" s="117">
        <v>6394858</v>
      </c>
      <c r="O20" s="117"/>
      <c r="P20" s="117"/>
      <c r="Q20" s="117"/>
      <c r="R20" s="117"/>
      <c r="S20" s="117"/>
      <c r="T20" s="117">
        <v>-53249</v>
      </c>
      <c r="U20" s="117">
        <v>-6005886</v>
      </c>
      <c r="V20" s="117"/>
      <c r="W20" s="117">
        <v>-37810</v>
      </c>
      <c r="X20" s="117"/>
      <c r="Y20" s="117">
        <v>-1967779</v>
      </c>
      <c r="Z20" s="117">
        <v>3358059</v>
      </c>
      <c r="AA20" s="117">
        <v>-12710</v>
      </c>
      <c r="AB20" s="117"/>
      <c r="AC20" s="117">
        <v>-949434</v>
      </c>
      <c r="AD20" s="117">
        <v>117248</v>
      </c>
      <c r="AE20" s="117"/>
      <c r="AF20" s="117"/>
      <c r="AG20" s="117">
        <v>26251</v>
      </c>
      <c r="AH20" s="117"/>
      <c r="AI20" s="117"/>
      <c r="AJ20" s="117">
        <v>-1967779</v>
      </c>
      <c r="AK20" s="117"/>
      <c r="AL20" s="117"/>
      <c r="AM20" s="117"/>
      <c r="AN20" s="117">
        <v>8788</v>
      </c>
      <c r="AO20" s="117">
        <v>-37810</v>
      </c>
      <c r="AP20" s="117">
        <v>3358059</v>
      </c>
      <c r="AQ20" s="117"/>
      <c r="AR20" s="117"/>
      <c r="AS20" s="117"/>
      <c r="AT20" s="117"/>
      <c r="AU20" s="117"/>
      <c r="AV20" s="117">
        <v>-78287</v>
      </c>
      <c r="AW20" s="117"/>
      <c r="AX20" s="117"/>
      <c r="AY20" s="117">
        <v>-687470</v>
      </c>
      <c r="AZ20" s="117"/>
      <c r="BA20" s="117"/>
      <c r="BB20" s="117"/>
      <c r="BC20" s="117">
        <v>-14</v>
      </c>
      <c r="BD20" s="117"/>
      <c r="BE20" s="117"/>
      <c r="BF20" s="117">
        <v>104538</v>
      </c>
      <c r="BG20" s="117">
        <v>770000</v>
      </c>
      <c r="BH20" s="117"/>
      <c r="BI20" s="117">
        <v>478694</v>
      </c>
      <c r="BJ20" s="117">
        <v>78791200</v>
      </c>
      <c r="BK20" s="117"/>
      <c r="BL20" s="117">
        <v>1368464</v>
      </c>
      <c r="BM20" s="117">
        <v>7857993</v>
      </c>
      <c r="BN20" s="117"/>
      <c r="BO20" s="117">
        <v>7857993</v>
      </c>
      <c r="BP20" s="117">
        <v>1368464</v>
      </c>
      <c r="BQ20" s="117"/>
      <c r="BR20" s="117"/>
      <c r="BS20" s="117"/>
      <c r="BT20" s="117"/>
      <c r="BU20" s="117"/>
      <c r="BV20" s="117"/>
      <c r="BW20" s="117">
        <v>1060575</v>
      </c>
      <c r="BX20" s="117">
        <v>56759532</v>
      </c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>
        <v>750851</v>
      </c>
      <c r="CM20" s="117">
        <v>1566099</v>
      </c>
      <c r="CN20" s="117"/>
      <c r="CO20" s="117">
        <v>14392032</v>
      </c>
      <c r="CP20" s="117"/>
      <c r="CQ20" s="117">
        <v>68306533</v>
      </c>
      <c r="CR20" s="117"/>
      <c r="CS20" s="117">
        <v>68306533</v>
      </c>
      <c r="CT20" s="117"/>
      <c r="CU20" s="117">
        <v>6316</v>
      </c>
      <c r="CV20" s="117"/>
      <c r="CW20" s="117">
        <v>73833111</v>
      </c>
      <c r="CX20" s="117">
        <v>685193</v>
      </c>
      <c r="CY20" s="117">
        <v>128702</v>
      </c>
      <c r="CZ20" s="117">
        <v>48908827</v>
      </c>
      <c r="DA20" s="117">
        <v>25815936</v>
      </c>
      <c r="DB20" s="117">
        <v>16388386</v>
      </c>
      <c r="DC20" s="117">
        <v>5585662</v>
      </c>
      <c r="DD20" s="117">
        <v>9035829</v>
      </c>
      <c r="DE20" s="117">
        <v>6445448</v>
      </c>
      <c r="DF20" s="117">
        <v>4456883</v>
      </c>
      <c r="DG20" s="117"/>
      <c r="DH20" s="117"/>
      <c r="DI20" s="117">
        <v>68306533</v>
      </c>
      <c r="DJ20" s="117"/>
      <c r="DK20" s="117"/>
      <c r="DL20" s="117"/>
      <c r="DM20" s="117"/>
      <c r="DN20" s="117">
        <v>24994074</v>
      </c>
      <c r="DO20" s="117"/>
      <c r="DP20" s="117"/>
      <c r="DQ20" s="117"/>
      <c r="DR20" s="117"/>
      <c r="DS20" s="117">
        <v>290575</v>
      </c>
      <c r="DT20" s="117"/>
      <c r="DU20" s="117">
        <v>421106</v>
      </c>
      <c r="DV20" s="117">
        <v>78791200</v>
      </c>
      <c r="DW20" s="117"/>
      <c r="DX20" s="117"/>
      <c r="DY20" s="117"/>
      <c r="DZ20" s="117"/>
      <c r="EA20" s="117">
        <v>548791</v>
      </c>
      <c r="EB20" s="117"/>
      <c r="EC20" s="117"/>
      <c r="ED20" s="117"/>
      <c r="EE20" s="117"/>
      <c r="EF20" s="117">
        <v>114404</v>
      </c>
      <c r="EG20" s="117"/>
      <c r="EH20" s="117">
        <v>114404</v>
      </c>
      <c r="EI20" s="117"/>
      <c r="EJ20" s="117">
        <v>293277</v>
      </c>
      <c r="EK20" s="117">
        <v>3162203</v>
      </c>
      <c r="EL20" s="117">
        <v>558</v>
      </c>
      <c r="EM20" s="117">
        <v>347837</v>
      </c>
      <c r="EN20" s="117"/>
      <c r="EO20" s="117"/>
      <c r="EP20" s="117"/>
      <c r="EQ20" s="117">
        <v>559272</v>
      </c>
      <c r="ER20" s="117"/>
      <c r="ES20" s="117">
        <v>336554</v>
      </c>
      <c r="ET20" s="117"/>
      <c r="EU20" s="117"/>
      <c r="EV20" s="117">
        <v>235158</v>
      </c>
      <c r="EW20" s="117">
        <v>127829</v>
      </c>
      <c r="EX20" s="117">
        <v>3047241</v>
      </c>
      <c r="EY20" s="117"/>
      <c r="EZ20" s="117"/>
    </row>
    <row r="21" spans="1:156">
      <c r="A21" s="66" t="s">
        <v>1111</v>
      </c>
      <c r="B21" s="66">
        <v>70814</v>
      </c>
      <c r="C21" s="65" t="s">
        <v>1104</v>
      </c>
      <c r="D21" s="117">
        <v>3005436</v>
      </c>
      <c r="E21" s="117"/>
      <c r="F21" s="117">
        <v>2110167</v>
      </c>
      <c r="G21" s="117"/>
      <c r="H21" s="117">
        <v>-6885540</v>
      </c>
      <c r="I21" s="117"/>
      <c r="J21" s="117"/>
      <c r="K21" s="117">
        <v>6086944</v>
      </c>
      <c r="L21" s="117"/>
      <c r="M21" s="117">
        <v>430393</v>
      </c>
      <c r="N21" s="117">
        <v>9470819</v>
      </c>
      <c r="O21" s="117"/>
      <c r="P21" s="117"/>
      <c r="Q21" s="117"/>
      <c r="R21" s="117"/>
      <c r="S21" s="117"/>
      <c r="T21" s="117">
        <v>-57909</v>
      </c>
      <c r="U21" s="117">
        <v>-6885540</v>
      </c>
      <c r="V21" s="117"/>
      <c r="W21" s="117">
        <v>-62215</v>
      </c>
      <c r="X21" s="117"/>
      <c r="Y21" s="117">
        <v>-2742921</v>
      </c>
      <c r="Z21" s="117">
        <v>3963771</v>
      </c>
      <c r="AA21" s="117">
        <v>-349321</v>
      </c>
      <c r="AB21" s="117"/>
      <c r="AC21" s="117">
        <v>-1416369</v>
      </c>
      <c r="AD21" s="117">
        <v>2293876</v>
      </c>
      <c r="AE21" s="117"/>
      <c r="AF21" s="117"/>
      <c r="AG21" s="117">
        <v>183710</v>
      </c>
      <c r="AH21" s="117"/>
      <c r="AI21" s="117"/>
      <c r="AJ21" s="117">
        <v>-2742921</v>
      </c>
      <c r="AK21" s="117"/>
      <c r="AL21" s="117"/>
      <c r="AM21" s="117"/>
      <c r="AN21" s="117">
        <v>8100</v>
      </c>
      <c r="AO21" s="117">
        <v>-62215</v>
      </c>
      <c r="AP21" s="117">
        <v>3963771</v>
      </c>
      <c r="AQ21" s="117"/>
      <c r="AR21" s="117"/>
      <c r="AS21" s="117"/>
      <c r="AT21" s="117"/>
      <c r="AU21" s="117"/>
      <c r="AV21" s="117">
        <v>-1760846</v>
      </c>
      <c r="AW21" s="117"/>
      <c r="AX21" s="117"/>
      <c r="AY21" s="117">
        <v>-382989</v>
      </c>
      <c r="AZ21" s="117"/>
      <c r="BA21" s="117"/>
      <c r="BB21" s="117"/>
      <c r="BC21" s="117">
        <v>-2146</v>
      </c>
      <c r="BD21" s="117"/>
      <c r="BE21" s="117"/>
      <c r="BF21" s="117">
        <v>1944556</v>
      </c>
      <c r="BG21" s="117"/>
      <c r="BH21" s="117"/>
      <c r="BI21" s="117">
        <v>1441301</v>
      </c>
      <c r="BJ21" s="117">
        <v>114886133</v>
      </c>
      <c r="BK21" s="117"/>
      <c r="BL21" s="117">
        <v>226132</v>
      </c>
      <c r="BM21" s="117">
        <v>5571986</v>
      </c>
      <c r="BN21" s="117"/>
      <c r="BO21" s="117"/>
      <c r="BP21" s="117"/>
      <c r="BQ21" s="117"/>
      <c r="BR21" s="117"/>
      <c r="BS21" s="117"/>
      <c r="BT21" s="117"/>
      <c r="BU21" s="117">
        <v>2474</v>
      </c>
      <c r="BV21" s="117"/>
      <c r="BW21" s="117">
        <v>24288327</v>
      </c>
      <c r="BX21" s="117">
        <v>2036516</v>
      </c>
      <c r="BY21" s="117"/>
      <c r="BZ21" s="117"/>
      <c r="CA21" s="117"/>
      <c r="CB21" s="117"/>
      <c r="CC21" s="117">
        <v>8</v>
      </c>
      <c r="CD21" s="117"/>
      <c r="CE21" s="117"/>
      <c r="CF21" s="117"/>
      <c r="CG21" s="117"/>
      <c r="CH21" s="117"/>
      <c r="CI21" s="117"/>
      <c r="CJ21" s="117"/>
      <c r="CK21" s="117"/>
      <c r="CL21" s="117"/>
      <c r="CM21" s="117">
        <v>1471878</v>
      </c>
      <c r="CN21" s="117"/>
      <c r="CO21" s="117">
        <v>43322324</v>
      </c>
      <c r="CP21" s="117"/>
      <c r="CQ21" s="117">
        <v>83545415</v>
      </c>
      <c r="CR21" s="117"/>
      <c r="CS21" s="117">
        <v>81372688</v>
      </c>
      <c r="CT21" s="117">
        <v>2171115</v>
      </c>
      <c r="CU21" s="117">
        <v>43377</v>
      </c>
      <c r="CV21" s="117">
        <v>2172727</v>
      </c>
      <c r="CW21" s="117">
        <v>111924648</v>
      </c>
      <c r="CX21" s="117">
        <v>549202</v>
      </c>
      <c r="CY21" s="117"/>
      <c r="CZ21" s="117">
        <v>31083577</v>
      </c>
      <c r="DA21" s="117"/>
      <c r="DB21" s="117">
        <v>109338930</v>
      </c>
      <c r="DC21" s="117">
        <v>1080118</v>
      </c>
      <c r="DD21" s="117"/>
      <c r="DE21" s="117">
        <v>109338930</v>
      </c>
      <c r="DF21" s="117">
        <v>3023230</v>
      </c>
      <c r="DG21" s="117"/>
      <c r="DH21" s="117">
        <v>226132</v>
      </c>
      <c r="DI21" s="117">
        <v>83545415</v>
      </c>
      <c r="DJ21" s="117">
        <v>2474</v>
      </c>
      <c r="DK21" s="117"/>
      <c r="DL21" s="117"/>
      <c r="DM21" s="117">
        <v>2172727</v>
      </c>
      <c r="DN21" s="117">
        <v>443885</v>
      </c>
      <c r="DO21" s="117"/>
      <c r="DP21" s="117"/>
      <c r="DQ21" s="117"/>
      <c r="DR21" s="117">
        <v>5571986</v>
      </c>
      <c r="DS21" s="117">
        <v>24288327</v>
      </c>
      <c r="DT21" s="117">
        <v>8528</v>
      </c>
      <c r="DU21" s="117">
        <v>170703</v>
      </c>
      <c r="DV21" s="117">
        <v>114886133</v>
      </c>
      <c r="DW21" s="117"/>
      <c r="DX21" s="117"/>
      <c r="DY21" s="117"/>
      <c r="DZ21" s="117"/>
      <c r="EA21" s="117">
        <v>3943557</v>
      </c>
      <c r="EB21" s="117">
        <v>1612</v>
      </c>
      <c r="EC21" s="117"/>
      <c r="ED21" s="117"/>
      <c r="EE21" s="117"/>
      <c r="EF21" s="117">
        <v>186279</v>
      </c>
      <c r="EG21" s="117"/>
      <c r="EH21" s="117">
        <v>186279</v>
      </c>
      <c r="EI21" s="117"/>
      <c r="EJ21" s="117">
        <v>2935</v>
      </c>
      <c r="EK21" s="117">
        <v>346073</v>
      </c>
      <c r="EL21" s="117"/>
      <c r="EM21" s="117"/>
      <c r="EN21" s="117"/>
      <c r="EO21" s="117"/>
      <c r="EP21" s="117"/>
      <c r="EQ21" s="117"/>
      <c r="ER21" s="117"/>
      <c r="ES21" s="117">
        <v>30569</v>
      </c>
      <c r="ET21" s="117"/>
      <c r="EU21" s="117"/>
      <c r="EV21" s="117">
        <v>512513</v>
      </c>
      <c r="EW21" s="117">
        <v>167768</v>
      </c>
      <c r="EX21" s="117">
        <v>159794</v>
      </c>
      <c r="EY21" s="117"/>
      <c r="EZ21" s="117"/>
    </row>
    <row r="22" spans="1:156">
      <c r="A22" s="66" t="s">
        <v>1111</v>
      </c>
      <c r="B22" s="66">
        <v>70857</v>
      </c>
      <c r="C22" s="65" t="s">
        <v>1105</v>
      </c>
      <c r="D22" s="117">
        <v>-373735</v>
      </c>
      <c r="E22" s="117">
        <v>0</v>
      </c>
      <c r="F22" s="117">
        <v>1193536</v>
      </c>
      <c r="G22" s="117">
        <v>0</v>
      </c>
      <c r="H22" s="117">
        <v>-5839659</v>
      </c>
      <c r="I22" s="117">
        <v>0</v>
      </c>
      <c r="J22" s="117">
        <v>0</v>
      </c>
      <c r="K22" s="117">
        <v>829677</v>
      </c>
      <c r="L22" s="117">
        <v>1105689</v>
      </c>
      <c r="M22" s="117">
        <v>5692175</v>
      </c>
      <c r="N22" s="117">
        <v>7067609</v>
      </c>
      <c r="O22" s="117">
        <v>0</v>
      </c>
      <c r="P22" s="117">
        <v>0</v>
      </c>
      <c r="Q22" s="117">
        <v>0</v>
      </c>
      <c r="R22" s="117">
        <v>0</v>
      </c>
      <c r="S22" s="117">
        <v>0</v>
      </c>
      <c r="T22" s="117">
        <v>-135435</v>
      </c>
      <c r="U22" s="117">
        <v>-5839659</v>
      </c>
      <c r="V22" s="117">
        <v>0</v>
      </c>
      <c r="W22" s="117">
        <v>-49210</v>
      </c>
      <c r="X22" s="117">
        <v>0</v>
      </c>
      <c r="Y22" s="117">
        <v>-2726273</v>
      </c>
      <c r="Z22" s="117">
        <v>3714239</v>
      </c>
      <c r="AA22" s="117">
        <v>-179006</v>
      </c>
      <c r="AB22" s="117">
        <v>0</v>
      </c>
      <c r="AC22" s="117">
        <v>-1004761</v>
      </c>
      <c r="AD22" s="117">
        <v>1193536</v>
      </c>
      <c r="AE22" s="117">
        <v>0</v>
      </c>
      <c r="AF22" s="117">
        <v>0</v>
      </c>
      <c r="AG22" s="117">
        <v>0</v>
      </c>
      <c r="AH22" s="117">
        <v>0</v>
      </c>
      <c r="AI22" s="117">
        <v>0</v>
      </c>
      <c r="AJ22" s="117">
        <v>-2726273</v>
      </c>
      <c r="AK22" s="117">
        <v>0</v>
      </c>
      <c r="AL22" s="117">
        <v>0</v>
      </c>
      <c r="AM22" s="117">
        <v>0</v>
      </c>
      <c r="AN22" s="117">
        <v>63351</v>
      </c>
      <c r="AO22" s="117">
        <v>-49210</v>
      </c>
      <c r="AP22" s="117">
        <v>3714239</v>
      </c>
      <c r="AQ22" s="117">
        <v>0</v>
      </c>
      <c r="AR22" s="117">
        <v>0</v>
      </c>
      <c r="AS22" s="117">
        <v>0</v>
      </c>
      <c r="AT22" s="117">
        <v>0</v>
      </c>
      <c r="AU22" s="117">
        <v>0</v>
      </c>
      <c r="AV22" s="117">
        <v>-1014530</v>
      </c>
      <c r="AW22" s="117">
        <v>0</v>
      </c>
      <c r="AX22" s="117">
        <v>0</v>
      </c>
      <c r="AY22" s="117">
        <v>-147415</v>
      </c>
      <c r="AZ22" s="117">
        <v>0</v>
      </c>
      <c r="BA22" s="117">
        <v>0</v>
      </c>
      <c r="BB22" s="117">
        <v>0</v>
      </c>
      <c r="BC22" s="117">
        <v>-114113</v>
      </c>
      <c r="BD22" s="117">
        <v>0</v>
      </c>
      <c r="BE22" s="117">
        <v>0</v>
      </c>
      <c r="BF22" s="117">
        <v>1014530</v>
      </c>
      <c r="BG22" s="117">
        <v>0</v>
      </c>
      <c r="BH22" s="117">
        <v>0</v>
      </c>
      <c r="BI22" s="117">
        <v>959266</v>
      </c>
      <c r="BJ22" s="117">
        <v>129834924</v>
      </c>
      <c r="BK22" s="117">
        <v>0</v>
      </c>
      <c r="BL22" s="117">
        <v>35899</v>
      </c>
      <c r="BM22" s="117">
        <v>960770</v>
      </c>
      <c r="BN22" s="117">
        <v>0</v>
      </c>
      <c r="BO22" s="117">
        <v>0</v>
      </c>
      <c r="BP22" s="117">
        <v>0</v>
      </c>
      <c r="BQ22" s="117">
        <v>0</v>
      </c>
      <c r="BR22" s="117">
        <v>0</v>
      </c>
      <c r="BS22" s="117">
        <v>0</v>
      </c>
      <c r="BT22" s="117">
        <v>0</v>
      </c>
      <c r="BU22" s="117">
        <v>0</v>
      </c>
      <c r="BV22" s="117">
        <v>0</v>
      </c>
      <c r="BW22" s="117">
        <v>21694130</v>
      </c>
      <c r="BX22" s="117">
        <v>67396796</v>
      </c>
      <c r="BY22" s="117">
        <v>0</v>
      </c>
      <c r="BZ22" s="117">
        <v>0</v>
      </c>
      <c r="CA22" s="117">
        <v>0</v>
      </c>
      <c r="CB22" s="117">
        <v>0</v>
      </c>
      <c r="CC22" s="117">
        <v>0</v>
      </c>
      <c r="CD22" s="117">
        <v>0</v>
      </c>
      <c r="CE22" s="117">
        <v>0</v>
      </c>
      <c r="CF22" s="117">
        <v>0</v>
      </c>
      <c r="CG22" s="117">
        <v>0</v>
      </c>
      <c r="CH22" s="117">
        <v>0</v>
      </c>
      <c r="CI22" s="117">
        <v>0</v>
      </c>
      <c r="CJ22" s="117">
        <v>0</v>
      </c>
      <c r="CK22" s="117">
        <v>0</v>
      </c>
      <c r="CL22" s="117">
        <v>6248267</v>
      </c>
      <c r="CM22" s="117">
        <v>12415584</v>
      </c>
      <c r="CN22" s="117">
        <v>5993</v>
      </c>
      <c r="CO22" s="117">
        <v>41901576</v>
      </c>
      <c r="CP22" s="117">
        <v>0</v>
      </c>
      <c r="CQ22" s="117">
        <v>94516979</v>
      </c>
      <c r="CR22" s="117">
        <v>173675</v>
      </c>
      <c r="CS22" s="117">
        <v>94516979</v>
      </c>
      <c r="CT22" s="117">
        <v>0</v>
      </c>
      <c r="CU22" s="117">
        <v>0</v>
      </c>
      <c r="CV22" s="117">
        <v>0</v>
      </c>
      <c r="CW22" s="117">
        <v>128091182</v>
      </c>
      <c r="CX22" s="117">
        <v>2786736</v>
      </c>
      <c r="CY22" s="117">
        <v>3827117</v>
      </c>
      <c r="CZ22" s="117">
        <v>43863458</v>
      </c>
      <c r="DA22" s="117">
        <v>5203396</v>
      </c>
      <c r="DB22" s="117">
        <v>57907650</v>
      </c>
      <c r="DC22" s="117">
        <v>15200120</v>
      </c>
      <c r="DD22" s="117">
        <v>48218464</v>
      </c>
      <c r="DE22" s="117">
        <v>7625712</v>
      </c>
      <c r="DF22" s="117">
        <v>7911117</v>
      </c>
      <c r="DG22" s="117">
        <v>0</v>
      </c>
      <c r="DH22" s="117">
        <v>35899</v>
      </c>
      <c r="DI22" s="117">
        <v>94516979</v>
      </c>
      <c r="DJ22" s="117">
        <v>0</v>
      </c>
      <c r="DK22" s="117">
        <v>0</v>
      </c>
      <c r="DL22" s="117">
        <v>0</v>
      </c>
      <c r="DM22" s="117">
        <v>0</v>
      </c>
      <c r="DN22" s="117">
        <v>27607571</v>
      </c>
      <c r="DO22" s="117">
        <v>0</v>
      </c>
      <c r="DP22" s="117">
        <v>0</v>
      </c>
      <c r="DQ22" s="117">
        <v>0</v>
      </c>
      <c r="DR22" s="117">
        <v>960770</v>
      </c>
      <c r="DS22" s="117">
        <v>21678579</v>
      </c>
      <c r="DT22" s="117">
        <v>73786</v>
      </c>
      <c r="DU22" s="117">
        <v>666911</v>
      </c>
      <c r="DV22" s="117">
        <v>129834924</v>
      </c>
      <c r="DW22" s="117">
        <v>0</v>
      </c>
      <c r="DX22" s="117">
        <v>0</v>
      </c>
      <c r="DY22" s="117">
        <v>223</v>
      </c>
      <c r="DZ22" s="117">
        <v>15551</v>
      </c>
      <c r="EA22" s="117">
        <v>840828</v>
      </c>
      <c r="EB22" s="117">
        <v>0</v>
      </c>
      <c r="EC22" s="117">
        <v>0</v>
      </c>
      <c r="ED22" s="117">
        <v>0</v>
      </c>
      <c r="EE22" s="117">
        <v>74071</v>
      </c>
      <c r="EF22" s="117">
        <v>22498</v>
      </c>
      <c r="EG22" s="117"/>
      <c r="EH22" s="117">
        <v>22498</v>
      </c>
      <c r="EI22" s="117"/>
      <c r="EJ22" s="117">
        <v>447483</v>
      </c>
      <c r="EK22" s="117">
        <v>1040932</v>
      </c>
      <c r="EL22" s="117">
        <v>893090</v>
      </c>
      <c r="EM22" s="117">
        <v>2063474</v>
      </c>
      <c r="EN22" s="117">
        <v>0</v>
      </c>
      <c r="EO22" s="117">
        <v>0</v>
      </c>
      <c r="EP22" s="117">
        <v>155628</v>
      </c>
      <c r="EQ22" s="117">
        <v>0</v>
      </c>
      <c r="ER22" s="117">
        <v>0</v>
      </c>
      <c r="ES22" s="117">
        <v>5202058</v>
      </c>
      <c r="ET22" s="117">
        <v>15551</v>
      </c>
      <c r="EU22" s="117">
        <v>18047</v>
      </c>
      <c r="EV22" s="117">
        <v>7534671</v>
      </c>
      <c r="EW22" s="117">
        <v>219428</v>
      </c>
      <c r="EX22" s="117">
        <v>51273</v>
      </c>
      <c r="EY22" s="117">
        <v>8023698</v>
      </c>
      <c r="EZ22" s="117">
        <v>0</v>
      </c>
    </row>
    <row r="23" spans="1:156">
      <c r="A23" s="66" t="s">
        <v>1111</v>
      </c>
      <c r="B23" s="66">
        <v>70911</v>
      </c>
      <c r="C23" s="65" t="s">
        <v>1106</v>
      </c>
      <c r="D23" s="117">
        <v>608424</v>
      </c>
      <c r="E23" s="117"/>
      <c r="F23" s="117">
        <v>99533</v>
      </c>
      <c r="G23" s="117"/>
      <c r="H23" s="117">
        <v>-88792</v>
      </c>
      <c r="I23" s="117"/>
      <c r="J23" s="117"/>
      <c r="K23" s="117">
        <v>-976</v>
      </c>
      <c r="L23" s="117">
        <v>17417</v>
      </c>
      <c r="M23" s="117">
        <v>126989</v>
      </c>
      <c r="N23" s="117">
        <v>706419</v>
      </c>
      <c r="O23" s="117"/>
      <c r="P23" s="117"/>
      <c r="Q23" s="117"/>
      <c r="R23" s="117"/>
      <c r="S23" s="117"/>
      <c r="T23" s="117">
        <v>-44879</v>
      </c>
      <c r="U23" s="117">
        <v>-88792</v>
      </c>
      <c r="V23" s="117"/>
      <c r="W23" s="117">
        <v>-9239</v>
      </c>
      <c r="X23" s="117"/>
      <c r="Y23" s="117">
        <v>-368656</v>
      </c>
      <c r="Z23" s="117">
        <v>196832</v>
      </c>
      <c r="AA23" s="117">
        <v>30780</v>
      </c>
      <c r="AB23" s="117"/>
      <c r="AC23" s="117">
        <v>-101303</v>
      </c>
      <c r="AD23" s="117">
        <v>304481</v>
      </c>
      <c r="AE23" s="117"/>
      <c r="AF23" s="117"/>
      <c r="AG23" s="117">
        <v>204948</v>
      </c>
      <c r="AH23" s="117"/>
      <c r="AI23" s="117"/>
      <c r="AJ23" s="117">
        <v>-368656</v>
      </c>
      <c r="AK23" s="117"/>
      <c r="AL23" s="117"/>
      <c r="AM23" s="117"/>
      <c r="AN23" s="117">
        <v>97</v>
      </c>
      <c r="AO23" s="117">
        <v>-9239</v>
      </c>
      <c r="AP23" s="117">
        <v>196832</v>
      </c>
      <c r="AQ23" s="117"/>
      <c r="AR23" s="117"/>
      <c r="AS23" s="117"/>
      <c r="AT23" s="117"/>
      <c r="AU23" s="117"/>
      <c r="AV23" s="117">
        <v>-130313</v>
      </c>
      <c r="AW23" s="117"/>
      <c r="AX23" s="117"/>
      <c r="AY23" s="117"/>
      <c r="AZ23" s="117"/>
      <c r="BA23" s="117"/>
      <c r="BB23" s="117"/>
      <c r="BC23" s="117">
        <v>-653</v>
      </c>
      <c r="BD23" s="117"/>
      <c r="BE23" s="117"/>
      <c r="BF23" s="117">
        <v>335261</v>
      </c>
      <c r="BG23" s="117"/>
      <c r="BH23" s="117"/>
      <c r="BI23" s="117">
        <v>148815</v>
      </c>
      <c r="BJ23" s="117">
        <v>10890887</v>
      </c>
      <c r="BK23" s="117"/>
      <c r="BL23" s="117">
        <v>90280</v>
      </c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>
        <v>1723332</v>
      </c>
      <c r="BX23" s="117">
        <v>10482603</v>
      </c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>
        <v>212205</v>
      </c>
      <c r="CN23" s="117"/>
      <c r="CO23" s="117">
        <v>6536785</v>
      </c>
      <c r="CP23" s="117"/>
      <c r="CQ23" s="117">
        <v>8955350</v>
      </c>
      <c r="CR23" s="117"/>
      <c r="CS23" s="117">
        <v>8955350</v>
      </c>
      <c r="CT23" s="117"/>
      <c r="CU23" s="117"/>
      <c r="CV23" s="117"/>
      <c r="CW23" s="117">
        <v>10740452</v>
      </c>
      <c r="CX23" s="117">
        <v>3600</v>
      </c>
      <c r="CY23" s="117">
        <v>90288</v>
      </c>
      <c r="CZ23" s="117">
        <v>2218781</v>
      </c>
      <c r="DA23" s="117">
        <v>10369568</v>
      </c>
      <c r="DB23" s="117">
        <v>254249</v>
      </c>
      <c r="DC23" s="117">
        <v>17663</v>
      </c>
      <c r="DD23" s="117">
        <v>213286</v>
      </c>
      <c r="DE23" s="117">
        <v>40963</v>
      </c>
      <c r="DF23" s="117"/>
      <c r="DG23" s="117"/>
      <c r="DH23" s="117"/>
      <c r="DI23" s="117">
        <v>8955350</v>
      </c>
      <c r="DJ23" s="117"/>
      <c r="DK23" s="117"/>
      <c r="DL23" s="117"/>
      <c r="DM23" s="117"/>
      <c r="DN23" s="117"/>
      <c r="DO23" s="117"/>
      <c r="DP23" s="117"/>
      <c r="DQ23" s="117"/>
      <c r="DR23" s="117"/>
      <c r="DS23" s="117">
        <v>1723332</v>
      </c>
      <c r="DT23" s="117"/>
      <c r="DU23" s="117">
        <v>35981</v>
      </c>
      <c r="DV23" s="117">
        <v>10890887</v>
      </c>
      <c r="DW23" s="117"/>
      <c r="DX23" s="117"/>
      <c r="DY23" s="117"/>
      <c r="DZ23" s="117"/>
      <c r="EA23" s="117">
        <v>199784</v>
      </c>
      <c r="EB23" s="117"/>
      <c r="EC23" s="117"/>
      <c r="ED23" s="117"/>
      <c r="EE23" s="117"/>
      <c r="EF23" s="117">
        <v>355</v>
      </c>
      <c r="EG23" s="117"/>
      <c r="EH23" s="117">
        <v>355</v>
      </c>
      <c r="EI23" s="117"/>
      <c r="EJ23" s="117"/>
      <c r="EK23" s="117">
        <v>24174</v>
      </c>
      <c r="EL23" s="117"/>
      <c r="EM23" s="117"/>
      <c r="EN23" s="117"/>
      <c r="EO23" s="117">
        <v>90280</v>
      </c>
      <c r="EP23" s="117"/>
      <c r="EQ23" s="117"/>
      <c r="ER23" s="117"/>
      <c r="ES23" s="117">
        <v>63390</v>
      </c>
      <c r="ET23" s="117"/>
      <c r="EU23" s="117"/>
      <c r="EV23" s="117"/>
      <c r="EW23" s="117">
        <v>35981</v>
      </c>
      <c r="EX23" s="117">
        <v>23819</v>
      </c>
      <c r="EY23" s="117">
        <v>5084</v>
      </c>
      <c r="EZ23" s="117"/>
    </row>
    <row r="24" spans="1:156">
      <c r="A24" s="66" t="s">
        <v>1111</v>
      </c>
      <c r="B24" s="66">
        <v>70912</v>
      </c>
      <c r="C24" s="65" t="s">
        <v>1107</v>
      </c>
      <c r="D24" s="117">
        <v>164320</v>
      </c>
      <c r="E24" s="117"/>
      <c r="F24" s="117">
        <v>125019</v>
      </c>
      <c r="G24" s="117"/>
      <c r="H24" s="117">
        <v>-340650</v>
      </c>
      <c r="I24" s="117"/>
      <c r="J24" s="117"/>
      <c r="K24" s="117">
        <v>3968</v>
      </c>
      <c r="L24" s="117">
        <v>292726</v>
      </c>
      <c r="M24" s="117">
        <v>502576</v>
      </c>
      <c r="N24" s="117">
        <v>1044730</v>
      </c>
      <c r="O24" s="117"/>
      <c r="P24" s="117"/>
      <c r="Q24" s="117"/>
      <c r="R24" s="117"/>
      <c r="S24" s="117"/>
      <c r="T24" s="117">
        <v>-27948</v>
      </c>
      <c r="U24" s="117">
        <v>-340650</v>
      </c>
      <c r="V24" s="117"/>
      <c r="W24" s="117">
        <v>-24949</v>
      </c>
      <c r="X24" s="117"/>
      <c r="Y24" s="117">
        <v>-940723</v>
      </c>
      <c r="Z24" s="117">
        <v>-1</v>
      </c>
      <c r="AA24" s="117">
        <v>69385</v>
      </c>
      <c r="AB24" s="117"/>
      <c r="AC24" s="117">
        <v>-216859</v>
      </c>
      <c r="AD24" s="117">
        <v>-459029</v>
      </c>
      <c r="AE24" s="117"/>
      <c r="AF24" s="117"/>
      <c r="AG24" s="117">
        <v>-584048</v>
      </c>
      <c r="AH24" s="117"/>
      <c r="AI24" s="117"/>
      <c r="AJ24" s="117">
        <v>-940723</v>
      </c>
      <c r="AK24" s="117"/>
      <c r="AL24" s="117"/>
      <c r="AM24" s="117"/>
      <c r="AN24" s="117">
        <v>112964</v>
      </c>
      <c r="AO24" s="117">
        <v>-24949</v>
      </c>
      <c r="AP24" s="117">
        <v>0</v>
      </c>
      <c r="AQ24" s="117"/>
      <c r="AR24" s="117"/>
      <c r="AS24" s="117"/>
      <c r="AT24" s="117"/>
      <c r="AU24" s="117"/>
      <c r="AV24" s="117">
        <v>-125019</v>
      </c>
      <c r="AW24" s="117"/>
      <c r="AX24" s="117"/>
      <c r="AY24" s="117">
        <v>19423</v>
      </c>
      <c r="AZ24" s="117"/>
      <c r="BA24" s="117"/>
      <c r="BB24" s="117"/>
      <c r="BC24" s="117">
        <v>-3877</v>
      </c>
      <c r="BD24" s="117">
        <v>-1</v>
      </c>
      <c r="BE24" s="117"/>
      <c r="BF24" s="117">
        <v>-389644</v>
      </c>
      <c r="BG24" s="117"/>
      <c r="BH24" s="117"/>
      <c r="BI24" s="117">
        <v>0</v>
      </c>
      <c r="BJ24" s="117">
        <v>27181415</v>
      </c>
      <c r="BK24" s="117">
        <v>71890</v>
      </c>
      <c r="BL24" s="117">
        <v>132142</v>
      </c>
      <c r="BM24" s="117">
        <v>497683</v>
      </c>
      <c r="BN24" s="117"/>
      <c r="BO24" s="117"/>
      <c r="BP24" s="117"/>
      <c r="BQ24" s="117"/>
      <c r="BR24" s="117"/>
      <c r="BS24" s="117"/>
      <c r="BT24" s="117"/>
      <c r="BU24" s="117">
        <v>539</v>
      </c>
      <c r="BV24" s="117"/>
      <c r="BW24" s="117">
        <v>3596793</v>
      </c>
      <c r="BX24" s="117">
        <v>17058284</v>
      </c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>
        <v>734149</v>
      </c>
      <c r="CM24" s="117">
        <v>1479706</v>
      </c>
      <c r="CN24" s="117"/>
      <c r="CO24" s="117">
        <v>18395439</v>
      </c>
      <c r="CP24" s="117"/>
      <c r="CQ24" s="117">
        <v>21607234</v>
      </c>
      <c r="CR24" s="117"/>
      <c r="CS24" s="117">
        <v>21607234</v>
      </c>
      <c r="CT24" s="117"/>
      <c r="CU24" s="117">
        <v>0</v>
      </c>
      <c r="CV24" s="117"/>
      <c r="CW24" s="117">
        <v>26583682</v>
      </c>
      <c r="CX24" s="117">
        <v>866210</v>
      </c>
      <c r="CY24" s="117"/>
      <c r="CZ24" s="117"/>
      <c r="DA24" s="117">
        <v>0</v>
      </c>
      <c r="DB24" s="117">
        <v>8659187</v>
      </c>
      <c r="DC24" s="117">
        <v>3032584</v>
      </c>
      <c r="DD24" s="117">
        <v>8527035</v>
      </c>
      <c r="DE24" s="117">
        <v>132152</v>
      </c>
      <c r="DF24" s="117">
        <v>3134110</v>
      </c>
      <c r="DG24" s="117"/>
      <c r="DH24" s="117">
        <v>60252</v>
      </c>
      <c r="DI24" s="117">
        <v>21607234</v>
      </c>
      <c r="DJ24" s="117">
        <v>539</v>
      </c>
      <c r="DK24" s="117"/>
      <c r="DL24" s="117"/>
      <c r="DM24" s="117"/>
      <c r="DN24" s="117">
        <v>12005124</v>
      </c>
      <c r="DO24" s="117"/>
      <c r="DP24" s="117"/>
      <c r="DQ24" s="117"/>
      <c r="DR24" s="117">
        <v>497683</v>
      </c>
      <c r="DS24" s="117">
        <v>3596793</v>
      </c>
      <c r="DT24" s="117">
        <v>0</v>
      </c>
      <c r="DU24" s="117">
        <v>210433</v>
      </c>
      <c r="DV24" s="117">
        <v>27181415</v>
      </c>
      <c r="DW24" s="117"/>
      <c r="DX24" s="117"/>
      <c r="DY24" s="117">
        <v>68</v>
      </c>
      <c r="DZ24" s="117"/>
      <c r="EA24" s="117">
        <v>77684</v>
      </c>
      <c r="EB24" s="117"/>
      <c r="EC24" s="117"/>
      <c r="ED24" s="117"/>
      <c r="EE24" s="117"/>
      <c r="EF24" s="117"/>
      <c r="EG24" s="117"/>
      <c r="EH24" s="117"/>
      <c r="EI24" s="117"/>
      <c r="EJ24" s="117">
        <v>139804</v>
      </c>
      <c r="EK24" s="117">
        <v>254619</v>
      </c>
      <c r="EL24" s="117">
        <v>155423</v>
      </c>
      <c r="EM24" s="117">
        <v>0</v>
      </c>
      <c r="EN24" s="117"/>
      <c r="EO24" s="117"/>
      <c r="EP24" s="117"/>
      <c r="EQ24" s="117">
        <v>0</v>
      </c>
      <c r="ER24" s="117"/>
      <c r="ES24" s="117">
        <v>745557</v>
      </c>
      <c r="ET24" s="117"/>
      <c r="EU24" s="117"/>
      <c r="EV24" s="117">
        <v>2006830</v>
      </c>
      <c r="EW24" s="117">
        <v>70629</v>
      </c>
      <c r="EX24" s="117">
        <v>99197</v>
      </c>
      <c r="EY24" s="117">
        <v>13679</v>
      </c>
      <c r="EZ24" s="117"/>
    </row>
    <row r="25" spans="1:156">
      <c r="A25" s="66" t="s">
        <v>1111</v>
      </c>
      <c r="B25" s="66">
        <v>71044</v>
      </c>
      <c r="C25" s="65" t="s">
        <v>1108</v>
      </c>
      <c r="D25" s="117">
        <v>-343391</v>
      </c>
      <c r="E25" s="117">
        <v>0</v>
      </c>
      <c r="F25" s="117">
        <v>311044</v>
      </c>
      <c r="G25" s="117">
        <v>0</v>
      </c>
      <c r="H25" s="117">
        <v>-3994958</v>
      </c>
      <c r="I25" s="117">
        <v>0</v>
      </c>
      <c r="J25" s="117">
        <v>0</v>
      </c>
      <c r="K25" s="117">
        <v>417525</v>
      </c>
      <c r="L25" s="117">
        <v>548406</v>
      </c>
      <c r="M25" s="117">
        <v>3114811</v>
      </c>
      <c r="N25" s="117">
        <v>3614083</v>
      </c>
      <c r="O25" s="117">
        <v>0</v>
      </c>
      <c r="P25" s="117">
        <v>0</v>
      </c>
      <c r="Q25" s="117">
        <v>0</v>
      </c>
      <c r="R25" s="117">
        <v>0</v>
      </c>
      <c r="S25" s="117">
        <v>0</v>
      </c>
      <c r="T25" s="117">
        <v>-66843</v>
      </c>
      <c r="U25" s="117">
        <v>-3994958</v>
      </c>
      <c r="V25" s="117">
        <v>0</v>
      </c>
      <c r="W25" s="117">
        <v>-45419</v>
      </c>
      <c r="X25" s="117">
        <v>0</v>
      </c>
      <c r="Y25" s="117">
        <v>-1627139</v>
      </c>
      <c r="Z25" s="117">
        <v>2966307</v>
      </c>
      <c r="AA25" s="117">
        <v>-41247</v>
      </c>
      <c r="AB25" s="117">
        <v>0</v>
      </c>
      <c r="AC25" s="117">
        <v>-517717</v>
      </c>
      <c r="AD25" s="117">
        <v>311044</v>
      </c>
      <c r="AE25" s="117">
        <v>0</v>
      </c>
      <c r="AF25" s="117">
        <v>0</v>
      </c>
      <c r="AG25" s="117">
        <v>0</v>
      </c>
      <c r="AH25" s="117">
        <v>0</v>
      </c>
      <c r="AI25" s="117">
        <v>0</v>
      </c>
      <c r="AJ25" s="117">
        <v>-1627139</v>
      </c>
      <c r="AK25" s="117">
        <v>0</v>
      </c>
      <c r="AL25" s="117">
        <v>0</v>
      </c>
      <c r="AM25" s="117">
        <v>0</v>
      </c>
      <c r="AN25" s="117">
        <v>29559</v>
      </c>
      <c r="AO25" s="117">
        <v>-45419</v>
      </c>
      <c r="AP25" s="117">
        <v>2966307</v>
      </c>
      <c r="AQ25" s="117">
        <v>0</v>
      </c>
      <c r="AR25" s="117">
        <v>0</v>
      </c>
      <c r="AS25" s="117">
        <v>0</v>
      </c>
      <c r="AT25" s="117">
        <v>0</v>
      </c>
      <c r="AU25" s="117">
        <v>0</v>
      </c>
      <c r="AV25" s="117">
        <v>-269797</v>
      </c>
      <c r="AW25" s="117">
        <v>0</v>
      </c>
      <c r="AX25" s="117">
        <v>0</v>
      </c>
      <c r="AY25" s="117">
        <v>-125360</v>
      </c>
      <c r="AZ25" s="117">
        <v>0</v>
      </c>
      <c r="BA25" s="117">
        <v>0</v>
      </c>
      <c r="BB25" s="117">
        <v>0</v>
      </c>
      <c r="BC25" s="117">
        <v>-85984</v>
      </c>
      <c r="BD25" s="117">
        <v>0</v>
      </c>
      <c r="BE25" s="117">
        <v>0</v>
      </c>
      <c r="BF25" s="117">
        <v>269797</v>
      </c>
      <c r="BG25" s="117">
        <v>0</v>
      </c>
      <c r="BH25" s="117">
        <v>0</v>
      </c>
      <c r="BI25" s="117">
        <v>496408</v>
      </c>
      <c r="BJ25" s="117">
        <v>68969280</v>
      </c>
      <c r="BK25" s="117">
        <v>0</v>
      </c>
      <c r="BL25" s="117">
        <v>50141</v>
      </c>
      <c r="BM25" s="117">
        <v>823839</v>
      </c>
      <c r="BN25" s="117">
        <v>0</v>
      </c>
      <c r="BO25" s="117">
        <v>0</v>
      </c>
      <c r="BP25" s="117">
        <v>0</v>
      </c>
      <c r="BQ25" s="117">
        <v>0</v>
      </c>
      <c r="BR25" s="117">
        <v>0</v>
      </c>
      <c r="BS25" s="117">
        <v>0</v>
      </c>
      <c r="BT25" s="117">
        <v>0</v>
      </c>
      <c r="BU25" s="117">
        <v>0</v>
      </c>
      <c r="BV25" s="117">
        <v>0</v>
      </c>
      <c r="BW25" s="117">
        <v>6076424</v>
      </c>
      <c r="BX25" s="117">
        <v>37708544</v>
      </c>
      <c r="BY25" s="117">
        <v>0</v>
      </c>
      <c r="BZ25" s="117">
        <v>0</v>
      </c>
      <c r="CA25" s="117">
        <v>0</v>
      </c>
      <c r="CB25" s="117">
        <v>0</v>
      </c>
      <c r="CC25" s="117">
        <v>0</v>
      </c>
      <c r="CD25" s="117">
        <v>0</v>
      </c>
      <c r="CE25" s="117">
        <v>0</v>
      </c>
      <c r="CF25" s="117">
        <v>0</v>
      </c>
      <c r="CG25" s="117">
        <v>0</v>
      </c>
      <c r="CH25" s="117">
        <v>0</v>
      </c>
      <c r="CI25" s="117">
        <v>0</v>
      </c>
      <c r="CJ25" s="117">
        <v>0</v>
      </c>
      <c r="CK25" s="117">
        <v>0</v>
      </c>
      <c r="CL25" s="117">
        <v>3075248</v>
      </c>
      <c r="CM25" s="117">
        <v>6318381</v>
      </c>
      <c r="CN25" s="117">
        <v>0</v>
      </c>
      <c r="CO25" s="117">
        <v>20895586</v>
      </c>
      <c r="CP25" s="117">
        <v>0</v>
      </c>
      <c r="CQ25" s="117">
        <v>55621482</v>
      </c>
      <c r="CR25" s="117">
        <v>88086</v>
      </c>
      <c r="CS25" s="117">
        <v>55621482</v>
      </c>
      <c r="CT25" s="117">
        <v>0</v>
      </c>
      <c r="CU25" s="117">
        <v>0</v>
      </c>
      <c r="CV25" s="117">
        <v>0</v>
      </c>
      <c r="CW25" s="117">
        <v>67284544</v>
      </c>
      <c r="CX25" s="117">
        <v>849410</v>
      </c>
      <c r="CY25" s="117">
        <v>2137653</v>
      </c>
      <c r="CZ25" s="117">
        <v>25843421</v>
      </c>
      <c r="DA25" s="117">
        <v>2602979</v>
      </c>
      <c r="DB25" s="117">
        <v>28726590</v>
      </c>
      <c r="DC25" s="117">
        <v>8314065</v>
      </c>
      <c r="DD25" s="117">
        <v>24524670</v>
      </c>
      <c r="DE25" s="117">
        <v>3183833</v>
      </c>
      <c r="DF25" s="117">
        <v>8318813</v>
      </c>
      <c r="DG25" s="117">
        <v>0</v>
      </c>
      <c r="DH25" s="117">
        <v>50141</v>
      </c>
      <c r="DI25" s="117">
        <v>55621482</v>
      </c>
      <c r="DJ25" s="117">
        <v>0</v>
      </c>
      <c r="DK25" s="117">
        <v>0</v>
      </c>
      <c r="DL25" s="117">
        <v>0</v>
      </c>
      <c r="DM25" s="117">
        <v>0</v>
      </c>
      <c r="DN25" s="117">
        <v>16293469</v>
      </c>
      <c r="DO25" s="117">
        <v>0</v>
      </c>
      <c r="DP25" s="117">
        <v>0</v>
      </c>
      <c r="DQ25" s="117">
        <v>0</v>
      </c>
      <c r="DR25" s="117">
        <v>823839</v>
      </c>
      <c r="DS25" s="117">
        <v>6076424</v>
      </c>
      <c r="DT25" s="117">
        <v>41068</v>
      </c>
      <c r="DU25" s="117">
        <v>357542</v>
      </c>
      <c r="DV25" s="117">
        <v>68969280</v>
      </c>
      <c r="DW25" s="117">
        <v>0</v>
      </c>
      <c r="DX25" s="117">
        <v>0</v>
      </c>
      <c r="DY25" s="117">
        <v>0</v>
      </c>
      <c r="DZ25" s="117">
        <v>0</v>
      </c>
      <c r="EA25" s="117">
        <v>563662</v>
      </c>
      <c r="EB25" s="117">
        <v>0</v>
      </c>
      <c r="EC25" s="117">
        <v>0</v>
      </c>
      <c r="ED25" s="117">
        <v>0</v>
      </c>
      <c r="EE25" s="117">
        <v>103474</v>
      </c>
      <c r="EF25" s="117">
        <v>31429</v>
      </c>
      <c r="EG25" s="117"/>
      <c r="EH25" s="117">
        <v>31429</v>
      </c>
      <c r="EI25" s="117"/>
      <c r="EJ25" s="117">
        <v>249957</v>
      </c>
      <c r="EK25" s="117">
        <v>1277053</v>
      </c>
      <c r="EL25" s="117">
        <v>1129620</v>
      </c>
      <c r="EM25" s="117">
        <v>1018087</v>
      </c>
      <c r="EN25" s="117">
        <v>0</v>
      </c>
      <c r="EO25" s="117">
        <v>0</v>
      </c>
      <c r="EP25" s="117">
        <v>81337</v>
      </c>
      <c r="EQ25" s="117">
        <v>0</v>
      </c>
      <c r="ER25" s="117">
        <v>0</v>
      </c>
      <c r="ES25" s="117">
        <v>2746725</v>
      </c>
      <c r="ET25" s="117">
        <v>0</v>
      </c>
      <c r="EU25" s="117">
        <v>6749</v>
      </c>
      <c r="EV25" s="117">
        <v>3834816</v>
      </c>
      <c r="EW25" s="117">
        <v>107585</v>
      </c>
      <c r="EX25" s="117">
        <v>12530</v>
      </c>
      <c r="EY25" s="117">
        <v>4525562</v>
      </c>
      <c r="EZ25" s="117">
        <v>0</v>
      </c>
    </row>
    <row r="26" spans="1:156">
      <c r="A26" s="66" t="s">
        <v>1111</v>
      </c>
      <c r="B26" s="66">
        <v>71046</v>
      </c>
      <c r="C26" s="65" t="s">
        <v>1109</v>
      </c>
      <c r="D26" s="117">
        <v>4224258</v>
      </c>
      <c r="E26" s="117">
        <v>0</v>
      </c>
      <c r="F26" s="117">
        <v>327940</v>
      </c>
      <c r="G26" s="117">
        <v>0</v>
      </c>
      <c r="H26" s="117">
        <v>-5542909</v>
      </c>
      <c r="I26" s="117">
        <v>0</v>
      </c>
      <c r="J26" s="117">
        <v>0</v>
      </c>
      <c r="K26" s="117">
        <v>103553</v>
      </c>
      <c r="L26" s="117">
        <v>83322</v>
      </c>
      <c r="M26" s="117">
        <v>956680</v>
      </c>
      <c r="N26" s="117">
        <v>5319323</v>
      </c>
      <c r="O26" s="117">
        <v>0</v>
      </c>
      <c r="P26" s="117">
        <v>0</v>
      </c>
      <c r="Q26" s="117">
        <v>0</v>
      </c>
      <c r="R26" s="117">
        <v>0</v>
      </c>
      <c r="S26" s="117">
        <v>0</v>
      </c>
      <c r="T26" s="117">
        <v>-52811</v>
      </c>
      <c r="U26" s="117">
        <v>-5542909</v>
      </c>
      <c r="V26" s="117">
        <v>0</v>
      </c>
      <c r="W26" s="117">
        <v>-36128</v>
      </c>
      <c r="X26" s="117">
        <v>0</v>
      </c>
      <c r="Y26" s="117">
        <v>-1511379</v>
      </c>
      <c r="Z26" s="117">
        <v>2754253</v>
      </c>
      <c r="AA26" s="117">
        <v>-49825</v>
      </c>
      <c r="AB26" s="117">
        <v>0</v>
      </c>
      <c r="AC26" s="117">
        <v>-808186</v>
      </c>
      <c r="AD26" s="117">
        <v>224799</v>
      </c>
      <c r="AE26" s="117">
        <v>0</v>
      </c>
      <c r="AF26" s="117">
        <v>0</v>
      </c>
      <c r="AG26" s="117">
        <v>-103141</v>
      </c>
      <c r="AH26" s="117">
        <v>0</v>
      </c>
      <c r="AI26" s="117">
        <v>0</v>
      </c>
      <c r="AJ26" s="117">
        <v>-1511379</v>
      </c>
      <c r="AK26" s="117">
        <v>0</v>
      </c>
      <c r="AL26" s="117">
        <v>0</v>
      </c>
      <c r="AM26" s="117">
        <v>0</v>
      </c>
      <c r="AN26" s="117">
        <v>19135</v>
      </c>
      <c r="AO26" s="117">
        <v>-36128</v>
      </c>
      <c r="AP26" s="117">
        <v>2754253</v>
      </c>
      <c r="AQ26" s="117">
        <v>0</v>
      </c>
      <c r="AR26" s="117">
        <v>0</v>
      </c>
      <c r="AS26" s="117">
        <v>0</v>
      </c>
      <c r="AT26" s="117">
        <v>0</v>
      </c>
      <c r="AU26" s="117">
        <v>0</v>
      </c>
      <c r="AV26" s="117">
        <v>-278115</v>
      </c>
      <c r="AW26" s="117">
        <v>0</v>
      </c>
      <c r="AX26" s="117">
        <v>0</v>
      </c>
      <c r="AY26" s="117">
        <v>0</v>
      </c>
      <c r="AZ26" s="117">
        <v>0</v>
      </c>
      <c r="BA26" s="117">
        <v>0</v>
      </c>
      <c r="BB26" s="117">
        <v>0</v>
      </c>
      <c r="BC26" s="117">
        <v>-14814</v>
      </c>
      <c r="BD26" s="117">
        <v>0</v>
      </c>
      <c r="BE26" s="117">
        <v>0</v>
      </c>
      <c r="BF26" s="117">
        <v>174974</v>
      </c>
      <c r="BG26" s="117">
        <v>0</v>
      </c>
      <c r="BH26" s="117">
        <v>0</v>
      </c>
      <c r="BI26" s="117">
        <v>227497</v>
      </c>
      <c r="BJ26" s="117">
        <v>66063031</v>
      </c>
      <c r="BK26" s="117">
        <v>0</v>
      </c>
      <c r="BL26" s="117">
        <v>316181</v>
      </c>
      <c r="BM26" s="117">
        <v>0</v>
      </c>
      <c r="BN26" s="117">
        <v>0</v>
      </c>
      <c r="BO26" s="117">
        <v>0</v>
      </c>
      <c r="BP26" s="117">
        <v>0</v>
      </c>
      <c r="BQ26" s="117">
        <v>0</v>
      </c>
      <c r="BR26" s="117">
        <v>0</v>
      </c>
      <c r="BS26" s="117">
        <v>0</v>
      </c>
      <c r="BT26" s="117">
        <v>0</v>
      </c>
      <c r="BU26" s="117">
        <v>0</v>
      </c>
      <c r="BV26" s="117">
        <v>0</v>
      </c>
      <c r="BW26" s="117">
        <v>3902982</v>
      </c>
      <c r="BX26" s="117">
        <v>7543109</v>
      </c>
      <c r="BY26" s="117">
        <v>0</v>
      </c>
      <c r="BZ26" s="117">
        <v>0</v>
      </c>
      <c r="CA26" s="117">
        <v>0</v>
      </c>
      <c r="CB26" s="117">
        <v>0</v>
      </c>
      <c r="CC26" s="117">
        <v>0</v>
      </c>
      <c r="CD26" s="117">
        <v>0</v>
      </c>
      <c r="CE26" s="117">
        <v>0</v>
      </c>
      <c r="CF26" s="117">
        <v>0</v>
      </c>
      <c r="CG26" s="117">
        <v>0</v>
      </c>
      <c r="CH26" s="117">
        <v>0</v>
      </c>
      <c r="CI26" s="117">
        <v>0</v>
      </c>
      <c r="CJ26" s="117">
        <v>0</v>
      </c>
      <c r="CK26" s="117">
        <v>0</v>
      </c>
      <c r="CL26" s="117">
        <v>1312159</v>
      </c>
      <c r="CM26" s="117">
        <v>1591192</v>
      </c>
      <c r="CN26" s="117">
        <v>3449</v>
      </c>
      <c r="CO26" s="117">
        <v>2297953</v>
      </c>
      <c r="CP26" s="117">
        <v>0</v>
      </c>
      <c r="CQ26" s="117">
        <v>60542422</v>
      </c>
      <c r="CR26" s="117">
        <v>0</v>
      </c>
      <c r="CS26" s="117">
        <v>4034096</v>
      </c>
      <c r="CT26" s="117">
        <v>56508326</v>
      </c>
      <c r="CU26" s="117">
        <v>0</v>
      </c>
      <c r="CV26" s="117">
        <v>57615640</v>
      </c>
      <c r="CW26" s="117">
        <v>7946244</v>
      </c>
      <c r="CX26" s="117">
        <v>39814</v>
      </c>
      <c r="CY26" s="117">
        <v>821745</v>
      </c>
      <c r="CZ26" s="117">
        <v>5880</v>
      </c>
      <c r="DA26" s="117">
        <v>4553595</v>
      </c>
      <c r="DB26" s="117">
        <v>363321</v>
      </c>
      <c r="DC26" s="117">
        <v>578622</v>
      </c>
      <c r="DD26" s="117">
        <v>180842</v>
      </c>
      <c r="DE26" s="117">
        <v>182479</v>
      </c>
      <c r="DF26" s="117">
        <v>1714914</v>
      </c>
      <c r="DG26" s="117">
        <v>0</v>
      </c>
      <c r="DH26" s="117">
        <v>161036</v>
      </c>
      <c r="DI26" s="117">
        <v>60542422</v>
      </c>
      <c r="DJ26" s="117">
        <v>0</v>
      </c>
      <c r="DK26" s="117">
        <v>0</v>
      </c>
      <c r="DL26" s="117">
        <v>0</v>
      </c>
      <c r="DM26" s="117">
        <v>56508326</v>
      </c>
      <c r="DN26" s="117">
        <v>1577407</v>
      </c>
      <c r="DO26" s="117">
        <v>0</v>
      </c>
      <c r="DP26" s="117">
        <v>0</v>
      </c>
      <c r="DQ26" s="117">
        <v>0</v>
      </c>
      <c r="DR26" s="117">
        <v>0</v>
      </c>
      <c r="DS26" s="117">
        <v>3783996</v>
      </c>
      <c r="DT26" s="117">
        <v>26435</v>
      </c>
      <c r="DU26" s="117">
        <v>158917</v>
      </c>
      <c r="DV26" s="117">
        <v>66063031</v>
      </c>
      <c r="DW26" s="117">
        <v>0</v>
      </c>
      <c r="DX26" s="117">
        <v>0</v>
      </c>
      <c r="DY26" s="117">
        <v>0</v>
      </c>
      <c r="DZ26" s="117">
        <v>118986</v>
      </c>
      <c r="EA26" s="117">
        <v>15349</v>
      </c>
      <c r="EB26" s="117">
        <v>0</v>
      </c>
      <c r="EC26" s="117">
        <v>0</v>
      </c>
      <c r="ED26" s="117">
        <v>118986</v>
      </c>
      <c r="EE26" s="117">
        <v>0</v>
      </c>
      <c r="EF26" s="117">
        <v>6686</v>
      </c>
      <c r="EG26" s="117">
        <v>0</v>
      </c>
      <c r="EH26" s="117">
        <v>6686</v>
      </c>
      <c r="EI26" s="117"/>
      <c r="EJ26" s="117">
        <v>59735</v>
      </c>
      <c r="EK26" s="117">
        <v>26049</v>
      </c>
      <c r="EL26" s="117">
        <v>7771</v>
      </c>
      <c r="EM26" s="117">
        <v>0</v>
      </c>
      <c r="EN26" s="117">
        <v>0</v>
      </c>
      <c r="EO26" s="117">
        <v>155145</v>
      </c>
      <c r="EP26" s="117">
        <v>0</v>
      </c>
      <c r="EQ26" s="117">
        <v>0</v>
      </c>
      <c r="ER26" s="117">
        <v>0</v>
      </c>
      <c r="ES26" s="117">
        <v>48087</v>
      </c>
      <c r="ET26" s="117">
        <v>0</v>
      </c>
      <c r="EU26" s="117">
        <v>0</v>
      </c>
      <c r="EV26" s="117">
        <v>11740</v>
      </c>
      <c r="EW26" s="117">
        <v>99182</v>
      </c>
      <c r="EX26" s="117">
        <v>11592</v>
      </c>
      <c r="EY26" s="117">
        <v>0</v>
      </c>
      <c r="EZ26" s="117">
        <v>0</v>
      </c>
    </row>
    <row r="27" spans="1:156">
      <c r="A27" s="66" t="s">
        <v>1111</v>
      </c>
      <c r="B27" s="66">
        <v>71071</v>
      </c>
      <c r="C27" s="65" t="s">
        <v>1110</v>
      </c>
      <c r="D27" s="117">
        <v>2022855</v>
      </c>
      <c r="E27" s="117">
        <v>0</v>
      </c>
      <c r="F27" s="117">
        <v>889724</v>
      </c>
      <c r="G27" s="117"/>
      <c r="H27" s="117">
        <v>-9728572</v>
      </c>
      <c r="I27" s="117">
        <v>0</v>
      </c>
      <c r="J27" s="117">
        <v>0</v>
      </c>
      <c r="K27" s="117">
        <v>3723413</v>
      </c>
      <c r="L27" s="117">
        <v>298620</v>
      </c>
      <c r="M27" s="117">
        <v>1771301</v>
      </c>
      <c r="N27" s="117">
        <v>7753378</v>
      </c>
      <c r="O27" s="117"/>
      <c r="P27" s="117"/>
      <c r="Q27" s="117">
        <v>0</v>
      </c>
      <c r="R27" s="117"/>
      <c r="S27" s="117"/>
      <c r="T27" s="117">
        <v>-62811</v>
      </c>
      <c r="U27" s="117">
        <v>-9728572</v>
      </c>
      <c r="V27" s="117">
        <v>3958922</v>
      </c>
      <c r="W27" s="117">
        <v>-26389</v>
      </c>
      <c r="X27" s="117"/>
      <c r="Y27" s="117">
        <v>-2116631</v>
      </c>
      <c r="Z27" s="117">
        <v>2406537</v>
      </c>
      <c r="AA27" s="117">
        <v>-271913</v>
      </c>
      <c r="AB27" s="117"/>
      <c r="AC27" s="117">
        <v>-1143764</v>
      </c>
      <c r="AD27" s="117">
        <v>1234083</v>
      </c>
      <c r="AE27" s="117"/>
      <c r="AF27" s="117"/>
      <c r="AG27" s="117">
        <v>344359</v>
      </c>
      <c r="AH27" s="117"/>
      <c r="AI27" s="117"/>
      <c r="AJ27" s="117">
        <v>-2116631</v>
      </c>
      <c r="AK27" s="117">
        <v>0</v>
      </c>
      <c r="AL27" s="117"/>
      <c r="AM27" s="117"/>
      <c r="AN27" s="117">
        <v>0</v>
      </c>
      <c r="AO27" s="117">
        <v>-26389</v>
      </c>
      <c r="AP27" s="117">
        <v>2406537</v>
      </c>
      <c r="AQ27" s="117"/>
      <c r="AR27" s="117">
        <v>0</v>
      </c>
      <c r="AS27" s="117">
        <v>0</v>
      </c>
      <c r="AT27" s="117"/>
      <c r="AU27" s="117"/>
      <c r="AV27" s="117">
        <v>-753767</v>
      </c>
      <c r="AW27" s="117"/>
      <c r="AX27" s="117"/>
      <c r="AY27" s="117">
        <v>-5355</v>
      </c>
      <c r="AZ27" s="117"/>
      <c r="BA27" s="117">
        <v>0</v>
      </c>
      <c r="BB27" s="117">
        <v>0</v>
      </c>
      <c r="BC27" s="117">
        <v>0</v>
      </c>
      <c r="BD27" s="117">
        <v>0</v>
      </c>
      <c r="BE27" s="117"/>
      <c r="BF27" s="117">
        <v>962170</v>
      </c>
      <c r="BG27" s="117">
        <v>0</v>
      </c>
      <c r="BH27" s="117">
        <v>0</v>
      </c>
      <c r="BI27" s="117">
        <v>1123644</v>
      </c>
      <c r="BJ27" s="117">
        <v>89858804</v>
      </c>
      <c r="BK27" s="117">
        <v>0</v>
      </c>
      <c r="BL27" s="117">
        <v>312416</v>
      </c>
      <c r="BM27" s="117">
        <v>12835</v>
      </c>
      <c r="BN27" s="117">
        <v>0</v>
      </c>
      <c r="BO27" s="117">
        <v>0</v>
      </c>
      <c r="BP27" s="117">
        <v>0</v>
      </c>
      <c r="BQ27" s="117">
        <v>0</v>
      </c>
      <c r="BR27" s="117">
        <v>0</v>
      </c>
      <c r="BS27" s="117">
        <v>0</v>
      </c>
      <c r="BT27" s="117">
        <v>0</v>
      </c>
      <c r="BU27" s="117">
        <v>2392</v>
      </c>
      <c r="BV27" s="117">
        <v>0</v>
      </c>
      <c r="BW27" s="117">
        <v>9642422</v>
      </c>
      <c r="BX27" s="117">
        <v>27427766</v>
      </c>
      <c r="BY27" s="117">
        <v>311886</v>
      </c>
      <c r="BZ27" s="117">
        <v>0</v>
      </c>
      <c r="CA27" s="117">
        <v>0</v>
      </c>
      <c r="CB27" s="117">
        <v>0</v>
      </c>
      <c r="CC27" s="117">
        <v>0</v>
      </c>
      <c r="CD27" s="117">
        <v>0</v>
      </c>
      <c r="CE27" s="117">
        <v>0</v>
      </c>
      <c r="CF27" s="117">
        <v>0</v>
      </c>
      <c r="CG27" s="117">
        <v>0</v>
      </c>
      <c r="CH27" s="117">
        <v>0</v>
      </c>
      <c r="CI27" s="117">
        <v>0</v>
      </c>
      <c r="CJ27" s="117">
        <v>0</v>
      </c>
      <c r="CK27" s="117">
        <v>0</v>
      </c>
      <c r="CL27" s="117">
        <v>0</v>
      </c>
      <c r="CM27" s="117">
        <v>1379326</v>
      </c>
      <c r="CN27" s="117">
        <v>0</v>
      </c>
      <c r="CO27" s="117">
        <v>30507834</v>
      </c>
      <c r="CP27" s="117">
        <v>0</v>
      </c>
      <c r="CQ27" s="117">
        <v>78795604</v>
      </c>
      <c r="CR27" s="117">
        <v>23027</v>
      </c>
      <c r="CS27" s="117">
        <v>78483718</v>
      </c>
      <c r="CT27" s="117">
        <v>0</v>
      </c>
      <c r="CU27" s="117">
        <v>10189</v>
      </c>
      <c r="CV27" s="117">
        <v>0</v>
      </c>
      <c r="CW27" s="117">
        <v>89328186</v>
      </c>
      <c r="CX27" s="117">
        <v>0</v>
      </c>
      <c r="CY27" s="117">
        <v>0</v>
      </c>
      <c r="CZ27" s="117">
        <v>35681734</v>
      </c>
      <c r="DA27" s="117">
        <v>5623856</v>
      </c>
      <c r="DB27" s="117">
        <v>61900420</v>
      </c>
      <c r="DC27" s="117">
        <v>14508813</v>
      </c>
      <c r="DD27" s="117">
        <v>2693530</v>
      </c>
      <c r="DE27" s="117">
        <v>58656890</v>
      </c>
      <c r="DF27" s="117">
        <v>11363077</v>
      </c>
      <c r="DG27" s="117">
        <v>0</v>
      </c>
      <c r="DH27" s="117">
        <v>312416</v>
      </c>
      <c r="DI27" s="117">
        <v>78483718</v>
      </c>
      <c r="DJ27" s="117">
        <v>2392</v>
      </c>
      <c r="DK27" s="117">
        <v>0</v>
      </c>
      <c r="DL27" s="117">
        <v>0</v>
      </c>
      <c r="DM27" s="117">
        <v>0</v>
      </c>
      <c r="DN27" s="117">
        <v>6558078</v>
      </c>
      <c r="DO27" s="117">
        <v>0</v>
      </c>
      <c r="DP27" s="117">
        <v>0</v>
      </c>
      <c r="DQ27" s="117">
        <v>0</v>
      </c>
      <c r="DR27" s="117">
        <v>12835</v>
      </c>
      <c r="DS27" s="117">
        <v>535126</v>
      </c>
      <c r="DT27" s="117">
        <v>5589</v>
      </c>
      <c r="DU27" s="117">
        <v>168714</v>
      </c>
      <c r="DV27" s="117">
        <v>89858804</v>
      </c>
      <c r="DW27" s="117">
        <v>0</v>
      </c>
      <c r="DX27" s="117">
        <v>0</v>
      </c>
      <c r="DY27" s="117">
        <v>552</v>
      </c>
      <c r="DZ27" s="117">
        <v>9107295</v>
      </c>
      <c r="EA27" s="117">
        <v>931073</v>
      </c>
      <c r="EB27" s="117">
        <v>0</v>
      </c>
      <c r="EC27" s="117">
        <v>0</v>
      </c>
      <c r="ED27" s="117">
        <v>3350000</v>
      </c>
      <c r="EE27" s="117">
        <v>0</v>
      </c>
      <c r="EF27" s="117">
        <v>29319</v>
      </c>
      <c r="EG27" s="117">
        <v>0</v>
      </c>
      <c r="EH27" s="117">
        <v>29319</v>
      </c>
      <c r="EI27" s="117">
        <v>0</v>
      </c>
      <c r="EJ27" s="117">
        <v>29586</v>
      </c>
      <c r="EK27" s="117">
        <v>36908</v>
      </c>
      <c r="EL27" s="117">
        <v>3749</v>
      </c>
      <c r="EM27" s="117">
        <v>0</v>
      </c>
      <c r="EN27" s="117">
        <v>0</v>
      </c>
      <c r="EO27" s="117">
        <v>0</v>
      </c>
      <c r="EP27" s="117">
        <v>23027</v>
      </c>
      <c r="EQ27" s="117">
        <v>550000</v>
      </c>
      <c r="ER27" s="117">
        <v>5757295</v>
      </c>
      <c r="ES27" s="117">
        <v>255682</v>
      </c>
      <c r="ET27" s="117">
        <v>0</v>
      </c>
      <c r="EU27" s="117">
        <v>0</v>
      </c>
      <c r="EV27" s="117">
        <v>736466</v>
      </c>
      <c r="EW27" s="117">
        <v>139128</v>
      </c>
      <c r="EX27" s="117">
        <v>3840</v>
      </c>
      <c r="EY27" s="117">
        <v>0</v>
      </c>
      <c r="EZ27" s="117">
        <v>0</v>
      </c>
    </row>
    <row r="28" spans="1:156">
      <c r="A28" s="66" t="s">
        <v>1112</v>
      </c>
      <c r="B28" s="66">
        <v>70691</v>
      </c>
      <c r="C28" s="65" t="s">
        <v>1098</v>
      </c>
      <c r="D28" s="117">
        <v>-1801460</v>
      </c>
      <c r="E28" s="117">
        <v>0</v>
      </c>
      <c r="F28" s="117">
        <v>-140935</v>
      </c>
      <c r="G28" s="117"/>
      <c r="H28" s="117">
        <v>780054</v>
      </c>
      <c r="I28" s="117">
        <v>-235</v>
      </c>
      <c r="J28" s="117">
        <v>0</v>
      </c>
      <c r="K28" s="117">
        <v>103402</v>
      </c>
      <c r="L28" s="117">
        <v>-259972</v>
      </c>
      <c r="M28" s="117">
        <v>1215957</v>
      </c>
      <c r="N28" s="117">
        <v>-709263</v>
      </c>
      <c r="O28" s="117"/>
      <c r="P28" s="117"/>
      <c r="Q28" s="117">
        <v>0</v>
      </c>
      <c r="R28" s="117"/>
      <c r="S28" s="117"/>
      <c r="T28" s="117">
        <v>-29942</v>
      </c>
      <c r="U28" s="117">
        <v>779819</v>
      </c>
      <c r="V28" s="117"/>
      <c r="W28" s="117">
        <v>-15845</v>
      </c>
      <c r="X28" s="117"/>
      <c r="Y28" s="117">
        <v>-1455403</v>
      </c>
      <c r="Z28" s="117">
        <v>1002572</v>
      </c>
      <c r="AA28" s="117">
        <v>21563</v>
      </c>
      <c r="AB28" s="117"/>
      <c r="AC28" s="117">
        <v>130269</v>
      </c>
      <c r="AD28" s="117">
        <v>-289414</v>
      </c>
      <c r="AE28" s="117"/>
      <c r="AF28" s="117"/>
      <c r="AG28" s="117">
        <v>-148479</v>
      </c>
      <c r="AH28" s="117"/>
      <c r="AI28" s="117"/>
      <c r="AJ28" s="117">
        <v>-1455913</v>
      </c>
      <c r="AK28" s="117">
        <v>510</v>
      </c>
      <c r="AL28" s="117"/>
      <c r="AM28" s="117"/>
      <c r="AN28" s="117">
        <v>63055</v>
      </c>
      <c r="AO28" s="117">
        <v>-15845</v>
      </c>
      <c r="AP28" s="117">
        <v>1002572</v>
      </c>
      <c r="AQ28" s="117"/>
      <c r="AR28" s="117">
        <v>0</v>
      </c>
      <c r="AS28" s="117">
        <v>0</v>
      </c>
      <c r="AT28" s="117"/>
      <c r="AU28" s="117"/>
      <c r="AV28" s="117">
        <v>119372</v>
      </c>
      <c r="AW28" s="117"/>
      <c r="AX28" s="117"/>
      <c r="AY28" s="117"/>
      <c r="AZ28" s="117"/>
      <c r="BA28" s="117">
        <v>0</v>
      </c>
      <c r="BB28" s="117">
        <v>0</v>
      </c>
      <c r="BC28" s="117">
        <v>-303</v>
      </c>
      <c r="BD28" s="117">
        <v>0</v>
      </c>
      <c r="BE28" s="117"/>
      <c r="BF28" s="117">
        <v>-267851</v>
      </c>
      <c r="BG28" s="117"/>
      <c r="BH28" s="117"/>
      <c r="BI28" s="117">
        <v>1129193</v>
      </c>
      <c r="BJ28" s="117">
        <v>41183146</v>
      </c>
      <c r="BK28" s="117">
        <v>93828</v>
      </c>
      <c r="BL28" s="117">
        <v>1356230</v>
      </c>
      <c r="BM28" s="117"/>
      <c r="BN28" s="117"/>
      <c r="BO28" s="117"/>
      <c r="BP28" s="117">
        <v>1262402</v>
      </c>
      <c r="BQ28" s="117"/>
      <c r="BR28" s="117"/>
      <c r="BS28" s="117"/>
      <c r="BT28" s="117"/>
      <c r="BU28" s="117">
        <v>255</v>
      </c>
      <c r="BV28" s="117"/>
      <c r="BW28" s="117">
        <v>2599566</v>
      </c>
      <c r="BX28" s="117">
        <v>29767038</v>
      </c>
      <c r="BY28" s="117"/>
      <c r="BZ28" s="117"/>
      <c r="CA28" s="117"/>
      <c r="CB28" s="117"/>
      <c r="CC28" s="117"/>
      <c r="CD28" s="117"/>
      <c r="CE28" s="117"/>
      <c r="CF28" s="117"/>
      <c r="CG28" s="117">
        <v>2342</v>
      </c>
      <c r="CH28" s="117"/>
      <c r="CI28" s="117">
        <v>2342</v>
      </c>
      <c r="CJ28" s="117"/>
      <c r="CK28" s="117"/>
      <c r="CL28" s="117">
        <v>28109</v>
      </c>
      <c r="CM28" s="117">
        <v>2036097</v>
      </c>
      <c r="CN28" s="117"/>
      <c r="CO28" s="117">
        <v>17063465</v>
      </c>
      <c r="CP28" s="117"/>
      <c r="CQ28" s="117">
        <v>36547483</v>
      </c>
      <c r="CR28" s="117"/>
      <c r="CS28" s="117">
        <v>34500246</v>
      </c>
      <c r="CT28" s="117">
        <v>2047237</v>
      </c>
      <c r="CU28" s="117">
        <v>5397</v>
      </c>
      <c r="CV28" s="117">
        <v>2047237</v>
      </c>
      <c r="CW28" s="117">
        <v>37608134</v>
      </c>
      <c r="CX28" s="117">
        <v>1680732</v>
      </c>
      <c r="CY28" s="117">
        <v>79845</v>
      </c>
      <c r="CZ28" s="117">
        <v>12999002</v>
      </c>
      <c r="DA28" s="117">
        <v>16158694</v>
      </c>
      <c r="DB28" s="117">
        <v>6160364</v>
      </c>
      <c r="DC28" s="117">
        <v>3875396</v>
      </c>
      <c r="DD28" s="117">
        <v>5273118</v>
      </c>
      <c r="DE28" s="117">
        <v>775307</v>
      </c>
      <c r="DF28" s="117">
        <v>3740541</v>
      </c>
      <c r="DG28" s="117"/>
      <c r="DH28" s="117"/>
      <c r="DI28" s="117">
        <v>36547483</v>
      </c>
      <c r="DJ28" s="117">
        <v>255</v>
      </c>
      <c r="DK28" s="117"/>
      <c r="DL28" s="117"/>
      <c r="DM28" s="117">
        <v>2047237</v>
      </c>
      <c r="DN28" s="117">
        <v>9639106</v>
      </c>
      <c r="DO28" s="117"/>
      <c r="DP28" s="117"/>
      <c r="DQ28" s="117"/>
      <c r="DR28" s="117"/>
      <c r="DS28" s="117">
        <v>-267851</v>
      </c>
      <c r="DT28" s="117"/>
      <c r="DU28" s="117">
        <v>133511</v>
      </c>
      <c r="DV28" s="117">
        <v>41183146</v>
      </c>
      <c r="DW28" s="117"/>
      <c r="DX28" s="117"/>
      <c r="DY28" s="117"/>
      <c r="DZ28" s="117">
        <v>2867417</v>
      </c>
      <c r="EA28" s="117">
        <v>697238</v>
      </c>
      <c r="EB28" s="117"/>
      <c r="EC28" s="117"/>
      <c r="ED28" s="117"/>
      <c r="EE28" s="117"/>
      <c r="EF28" s="117">
        <v>24824</v>
      </c>
      <c r="EG28" s="117"/>
      <c r="EH28" s="117">
        <v>24824</v>
      </c>
      <c r="EI28" s="117"/>
      <c r="EJ28" s="117">
        <v>57756</v>
      </c>
      <c r="EK28" s="117">
        <v>32382</v>
      </c>
      <c r="EL28" s="117">
        <v>5216</v>
      </c>
      <c r="EM28" s="117">
        <v>107103</v>
      </c>
      <c r="EN28" s="117"/>
      <c r="EO28" s="117"/>
      <c r="EP28" s="117"/>
      <c r="EQ28" s="117">
        <v>4836</v>
      </c>
      <c r="ER28" s="117">
        <v>2867417</v>
      </c>
      <c r="ES28" s="117">
        <v>878795</v>
      </c>
      <c r="ET28" s="117"/>
      <c r="EU28" s="117"/>
      <c r="EV28" s="117">
        <v>13997</v>
      </c>
      <c r="EW28" s="117">
        <v>75755</v>
      </c>
      <c r="EX28" s="117"/>
      <c r="EY28" s="117"/>
      <c r="EZ28" s="117"/>
    </row>
    <row r="29" spans="1:156">
      <c r="A29" s="66" t="s">
        <v>1112</v>
      </c>
      <c r="B29" s="66">
        <v>70727</v>
      </c>
      <c r="C29" s="65" t="s">
        <v>1099</v>
      </c>
      <c r="D29" s="117">
        <v>-2133549</v>
      </c>
      <c r="E29" s="117">
        <v>0</v>
      </c>
      <c r="F29" s="117">
        <v>-341403</v>
      </c>
      <c r="G29" s="117">
        <v>0</v>
      </c>
      <c r="H29" s="117">
        <v>661394</v>
      </c>
      <c r="I29" s="117">
        <v>0</v>
      </c>
      <c r="J29" s="117">
        <v>0</v>
      </c>
      <c r="K29" s="117">
        <v>531726</v>
      </c>
      <c r="L29" s="117">
        <v>-522619</v>
      </c>
      <c r="M29" s="117">
        <v>1028676</v>
      </c>
      <c r="N29" s="117">
        <v>-1553917</v>
      </c>
      <c r="O29" s="117">
        <v>0</v>
      </c>
      <c r="P29" s="117">
        <v>0</v>
      </c>
      <c r="Q29" s="117">
        <v>0</v>
      </c>
      <c r="R29" s="117">
        <v>0</v>
      </c>
      <c r="S29" s="117">
        <v>0</v>
      </c>
      <c r="T29" s="117">
        <v>-72901</v>
      </c>
      <c r="U29" s="117">
        <v>661394</v>
      </c>
      <c r="V29" s="117">
        <v>0</v>
      </c>
      <c r="W29" s="117">
        <v>-23823</v>
      </c>
      <c r="X29" s="117">
        <v>0</v>
      </c>
      <c r="Y29" s="117">
        <v>-1401104</v>
      </c>
      <c r="Z29" s="117">
        <v>1805967</v>
      </c>
      <c r="AA29" s="117">
        <v>53866</v>
      </c>
      <c r="AB29" s="117">
        <v>0</v>
      </c>
      <c r="AC29" s="117">
        <v>264557</v>
      </c>
      <c r="AD29" s="117">
        <v>-341403</v>
      </c>
      <c r="AE29" s="117">
        <v>0</v>
      </c>
      <c r="AF29" s="117">
        <v>0</v>
      </c>
      <c r="AG29" s="117">
        <v>0</v>
      </c>
      <c r="AH29" s="117">
        <v>0</v>
      </c>
      <c r="AI29" s="117">
        <v>0</v>
      </c>
      <c r="AJ29" s="117">
        <v>-1401104</v>
      </c>
      <c r="AK29" s="117">
        <v>0</v>
      </c>
      <c r="AL29" s="117">
        <v>0</v>
      </c>
      <c r="AM29" s="117">
        <v>0</v>
      </c>
      <c r="AN29" s="117">
        <v>29716</v>
      </c>
      <c r="AO29" s="117">
        <v>-23823</v>
      </c>
      <c r="AP29" s="117">
        <v>1805967</v>
      </c>
      <c r="AQ29" s="117">
        <v>0</v>
      </c>
      <c r="AR29" s="117">
        <v>0</v>
      </c>
      <c r="AS29" s="117">
        <v>0</v>
      </c>
      <c r="AT29" s="117">
        <v>0</v>
      </c>
      <c r="AU29" s="117">
        <v>0</v>
      </c>
      <c r="AV29" s="117">
        <v>287537</v>
      </c>
      <c r="AW29" s="117">
        <v>0</v>
      </c>
      <c r="AX29" s="117">
        <v>0</v>
      </c>
      <c r="AY29" s="117">
        <v>-40611</v>
      </c>
      <c r="AZ29" s="117">
        <v>0</v>
      </c>
      <c r="BA29" s="117">
        <v>0</v>
      </c>
      <c r="BB29" s="117">
        <v>0</v>
      </c>
      <c r="BC29" s="117">
        <v>-414966</v>
      </c>
      <c r="BD29" s="117">
        <v>0</v>
      </c>
      <c r="BE29" s="117">
        <v>0</v>
      </c>
      <c r="BF29" s="117">
        <v>-287537</v>
      </c>
      <c r="BG29" s="117">
        <v>0</v>
      </c>
      <c r="BH29" s="117">
        <v>0</v>
      </c>
      <c r="BI29" s="117">
        <v>407695</v>
      </c>
      <c r="BJ29" s="117">
        <v>56910376</v>
      </c>
      <c r="BK29" s="117">
        <v>0</v>
      </c>
      <c r="BL29" s="117">
        <v>621346</v>
      </c>
      <c r="BM29" s="117">
        <v>491236</v>
      </c>
      <c r="BN29" s="117">
        <v>0</v>
      </c>
      <c r="BO29" s="117">
        <v>0</v>
      </c>
      <c r="BP29" s="117">
        <v>0</v>
      </c>
      <c r="BQ29" s="117">
        <v>0</v>
      </c>
      <c r="BR29" s="117">
        <v>0</v>
      </c>
      <c r="BS29" s="117">
        <v>0</v>
      </c>
      <c r="BT29" s="117">
        <v>0</v>
      </c>
      <c r="BU29" s="117">
        <v>0</v>
      </c>
      <c r="BV29" s="117">
        <v>0</v>
      </c>
      <c r="BW29" s="117">
        <v>9190936</v>
      </c>
      <c r="BX29" s="117">
        <v>28216282</v>
      </c>
      <c r="BY29" s="117">
        <v>0</v>
      </c>
      <c r="BZ29" s="117">
        <v>0</v>
      </c>
      <c r="CA29" s="117">
        <v>0</v>
      </c>
      <c r="CB29" s="117">
        <v>0</v>
      </c>
      <c r="CC29" s="117">
        <v>0</v>
      </c>
      <c r="CD29" s="117">
        <v>0</v>
      </c>
      <c r="CE29" s="117">
        <v>0</v>
      </c>
      <c r="CF29" s="117">
        <v>0</v>
      </c>
      <c r="CG29" s="117">
        <v>0</v>
      </c>
      <c r="CH29" s="117">
        <v>0</v>
      </c>
      <c r="CI29" s="117">
        <v>0</v>
      </c>
      <c r="CJ29" s="117">
        <v>0</v>
      </c>
      <c r="CK29" s="117">
        <v>0</v>
      </c>
      <c r="CL29" s="117">
        <v>2103157</v>
      </c>
      <c r="CM29" s="117">
        <v>5706912</v>
      </c>
      <c r="CN29" s="117">
        <v>0</v>
      </c>
      <c r="CO29" s="117">
        <v>20939943</v>
      </c>
      <c r="CP29" s="117">
        <v>0</v>
      </c>
      <c r="CQ29" s="117">
        <v>41488813</v>
      </c>
      <c r="CR29" s="117">
        <v>3938</v>
      </c>
      <c r="CS29" s="117">
        <v>41488813</v>
      </c>
      <c r="CT29" s="117">
        <v>0</v>
      </c>
      <c r="CU29" s="117">
        <v>0</v>
      </c>
      <c r="CV29" s="117">
        <v>0</v>
      </c>
      <c r="CW29" s="117">
        <v>55151313</v>
      </c>
      <c r="CX29" s="117">
        <v>725541</v>
      </c>
      <c r="CY29" s="117">
        <v>715013</v>
      </c>
      <c r="CZ29" s="117">
        <v>20168439</v>
      </c>
      <c r="DA29" s="117">
        <v>3021660</v>
      </c>
      <c r="DB29" s="117">
        <v>26209490</v>
      </c>
      <c r="DC29" s="117">
        <v>8252996</v>
      </c>
      <c r="DD29" s="117">
        <v>21423710</v>
      </c>
      <c r="DE29" s="117">
        <v>3387794</v>
      </c>
      <c r="DF29" s="117">
        <v>0</v>
      </c>
      <c r="DG29" s="117">
        <v>0</v>
      </c>
      <c r="DH29" s="117">
        <v>25096</v>
      </c>
      <c r="DI29" s="117">
        <v>41488813</v>
      </c>
      <c r="DJ29" s="117">
        <v>0</v>
      </c>
      <c r="DK29" s="117">
        <v>0</v>
      </c>
      <c r="DL29" s="117">
        <v>0</v>
      </c>
      <c r="DM29" s="117">
        <v>0</v>
      </c>
      <c r="DN29" s="117">
        <v>10091817</v>
      </c>
      <c r="DO29" s="117">
        <v>0</v>
      </c>
      <c r="DP29" s="117">
        <v>0</v>
      </c>
      <c r="DQ29" s="117">
        <v>0</v>
      </c>
      <c r="DR29" s="117">
        <v>491236</v>
      </c>
      <c r="DS29" s="117">
        <v>9172465</v>
      </c>
      <c r="DT29" s="117">
        <v>28541</v>
      </c>
      <c r="DU29" s="117">
        <v>269240</v>
      </c>
      <c r="DV29" s="117">
        <v>56910376</v>
      </c>
      <c r="DW29" s="117">
        <v>0</v>
      </c>
      <c r="DX29" s="117">
        <v>0</v>
      </c>
      <c r="DY29" s="117">
        <v>142</v>
      </c>
      <c r="DZ29" s="117">
        <v>18471</v>
      </c>
      <c r="EA29" s="117">
        <v>380431</v>
      </c>
      <c r="EB29" s="117">
        <v>0</v>
      </c>
      <c r="EC29" s="117">
        <v>0</v>
      </c>
      <c r="ED29" s="117">
        <v>0</v>
      </c>
      <c r="EE29" s="117">
        <v>33073</v>
      </c>
      <c r="EF29" s="117">
        <v>13466</v>
      </c>
      <c r="EG29" s="117"/>
      <c r="EH29" s="117">
        <v>13466</v>
      </c>
      <c r="EI29" s="117"/>
      <c r="EJ29" s="117">
        <v>161159</v>
      </c>
      <c r="EK29" s="117">
        <v>868477</v>
      </c>
      <c r="EL29" s="117">
        <v>801240</v>
      </c>
      <c r="EM29" s="117">
        <v>1397986</v>
      </c>
      <c r="EN29" s="117">
        <v>0</v>
      </c>
      <c r="EO29" s="117">
        <v>596250</v>
      </c>
      <c r="EP29" s="117">
        <v>0</v>
      </c>
      <c r="EQ29" s="117">
        <v>0</v>
      </c>
      <c r="ER29" s="117">
        <v>0</v>
      </c>
      <c r="ES29" s="117">
        <v>3196060</v>
      </c>
      <c r="ET29" s="117">
        <v>18471</v>
      </c>
      <c r="EU29" s="117">
        <v>3938</v>
      </c>
      <c r="EV29" s="117">
        <v>2990991</v>
      </c>
      <c r="EW29" s="117">
        <v>108081</v>
      </c>
      <c r="EX29" s="117">
        <v>20698</v>
      </c>
      <c r="EY29" s="117">
        <v>3143663</v>
      </c>
      <c r="EZ29" s="117">
        <v>0</v>
      </c>
    </row>
    <row r="30" spans="1:156">
      <c r="A30" s="66" t="s">
        <v>1112</v>
      </c>
      <c r="B30" s="66">
        <v>70735</v>
      </c>
      <c r="C30" s="65" t="s">
        <v>1100</v>
      </c>
      <c r="D30" s="117">
        <v>-275347</v>
      </c>
      <c r="E30" s="117">
        <v>0</v>
      </c>
      <c r="F30" s="117">
        <v>-45732</v>
      </c>
      <c r="G30" s="117">
        <v>0</v>
      </c>
      <c r="H30" s="117">
        <v>10987</v>
      </c>
      <c r="I30" s="117">
        <v>0</v>
      </c>
      <c r="J30" s="117">
        <v>0</v>
      </c>
      <c r="K30" s="117">
        <v>0</v>
      </c>
      <c r="L30" s="117">
        <v>0</v>
      </c>
      <c r="M30" s="117">
        <v>98672</v>
      </c>
      <c r="N30" s="117">
        <v>-193265</v>
      </c>
      <c r="O30" s="117">
        <v>0</v>
      </c>
      <c r="P30" s="117">
        <v>0</v>
      </c>
      <c r="Q30" s="117">
        <v>0</v>
      </c>
      <c r="R30" s="117">
        <v>0</v>
      </c>
      <c r="S30" s="117">
        <v>0</v>
      </c>
      <c r="T30" s="117">
        <v>-16048</v>
      </c>
      <c r="U30" s="117">
        <v>10987</v>
      </c>
      <c r="V30" s="117">
        <v>0</v>
      </c>
      <c r="W30" s="117">
        <v>-5360</v>
      </c>
      <c r="X30" s="117">
        <v>0</v>
      </c>
      <c r="Y30" s="117">
        <v>-258006</v>
      </c>
      <c r="Z30" s="117">
        <v>372960</v>
      </c>
      <c r="AA30" s="117">
        <v>6470</v>
      </c>
      <c r="AB30" s="117">
        <v>0</v>
      </c>
      <c r="AC30" s="117">
        <v>29733</v>
      </c>
      <c r="AD30" s="117">
        <v>-41359</v>
      </c>
      <c r="AE30" s="117">
        <v>0</v>
      </c>
      <c r="AF30" s="117">
        <v>0</v>
      </c>
      <c r="AG30" s="117">
        <v>4373</v>
      </c>
      <c r="AH30" s="117">
        <v>0</v>
      </c>
      <c r="AI30" s="117">
        <v>0</v>
      </c>
      <c r="AJ30" s="117">
        <v>-258006</v>
      </c>
      <c r="AK30" s="117">
        <v>0</v>
      </c>
      <c r="AL30" s="117">
        <v>0</v>
      </c>
      <c r="AM30" s="117">
        <v>0</v>
      </c>
      <c r="AN30" s="117">
        <v>0</v>
      </c>
      <c r="AO30" s="117">
        <v>-5360</v>
      </c>
      <c r="AP30" s="117">
        <v>372960</v>
      </c>
      <c r="AQ30" s="117">
        <v>0</v>
      </c>
      <c r="AR30" s="117">
        <v>0</v>
      </c>
      <c r="AS30" s="117">
        <v>0</v>
      </c>
      <c r="AT30" s="117">
        <v>0</v>
      </c>
      <c r="AU30" s="117">
        <v>0</v>
      </c>
      <c r="AV30" s="117">
        <v>39262</v>
      </c>
      <c r="AW30" s="117">
        <v>0</v>
      </c>
      <c r="AX30" s="117">
        <v>0</v>
      </c>
      <c r="AY30" s="117">
        <v>8062</v>
      </c>
      <c r="AZ30" s="117">
        <v>0</v>
      </c>
      <c r="BA30" s="117">
        <v>0</v>
      </c>
      <c r="BB30" s="117">
        <v>0</v>
      </c>
      <c r="BC30" s="117">
        <v>-542</v>
      </c>
      <c r="BD30" s="117">
        <v>0</v>
      </c>
      <c r="BE30" s="117">
        <v>0</v>
      </c>
      <c r="BF30" s="117">
        <v>-34889</v>
      </c>
      <c r="BG30" s="117">
        <v>0</v>
      </c>
      <c r="BH30" s="117">
        <v>0</v>
      </c>
      <c r="BI30" s="117">
        <v>0</v>
      </c>
      <c r="BJ30" s="117">
        <v>9542597</v>
      </c>
      <c r="BK30" s="117">
        <v>73694</v>
      </c>
      <c r="BL30" s="117">
        <v>175543</v>
      </c>
      <c r="BM30" s="117">
        <v>462485</v>
      </c>
      <c r="BN30" s="117">
        <v>0</v>
      </c>
      <c r="BO30" s="117">
        <v>0</v>
      </c>
      <c r="BP30" s="117">
        <v>0</v>
      </c>
      <c r="BQ30" s="117">
        <v>0</v>
      </c>
      <c r="BR30" s="117">
        <v>0</v>
      </c>
      <c r="BS30" s="117">
        <v>0</v>
      </c>
      <c r="BT30" s="117">
        <v>0</v>
      </c>
      <c r="BU30" s="117">
        <v>0</v>
      </c>
      <c r="BV30" s="117">
        <v>0</v>
      </c>
      <c r="BW30" s="117">
        <v>2049813</v>
      </c>
      <c r="BX30" s="117">
        <v>9307612</v>
      </c>
      <c r="BY30" s="117">
        <v>0</v>
      </c>
      <c r="BZ30" s="117">
        <v>0</v>
      </c>
      <c r="CA30" s="117">
        <v>0</v>
      </c>
      <c r="CB30" s="117">
        <v>0</v>
      </c>
      <c r="CC30" s="117">
        <v>0</v>
      </c>
      <c r="CD30" s="117">
        <v>0</v>
      </c>
      <c r="CE30" s="117">
        <v>0</v>
      </c>
      <c r="CF30" s="117">
        <v>0</v>
      </c>
      <c r="CG30" s="117">
        <v>0</v>
      </c>
      <c r="CH30" s="117">
        <v>0</v>
      </c>
      <c r="CI30" s="117">
        <v>0</v>
      </c>
      <c r="CJ30" s="117">
        <v>0</v>
      </c>
      <c r="CK30" s="117">
        <v>0</v>
      </c>
      <c r="CL30" s="117">
        <v>264627</v>
      </c>
      <c r="CM30" s="117">
        <v>579857</v>
      </c>
      <c r="CN30" s="117">
        <v>0</v>
      </c>
      <c r="CO30" s="117">
        <v>4340444</v>
      </c>
      <c r="CP30" s="117">
        <v>0</v>
      </c>
      <c r="CQ30" s="117">
        <v>6450423</v>
      </c>
      <c r="CR30" s="117">
        <v>0</v>
      </c>
      <c r="CS30" s="117">
        <v>6450423</v>
      </c>
      <c r="CT30" s="117">
        <v>0</v>
      </c>
      <c r="CU30" s="117">
        <v>0</v>
      </c>
      <c r="CV30" s="117">
        <v>0</v>
      </c>
      <c r="CW30" s="117">
        <v>9307612</v>
      </c>
      <c r="CX30" s="117">
        <v>0</v>
      </c>
      <c r="CY30" s="117">
        <v>66935</v>
      </c>
      <c r="CZ30" s="117">
        <v>2056965</v>
      </c>
      <c r="DA30" s="117">
        <v>2826728</v>
      </c>
      <c r="DB30" s="117">
        <v>0</v>
      </c>
      <c r="DC30" s="117">
        <v>1695175</v>
      </c>
      <c r="DD30" s="117">
        <v>0</v>
      </c>
      <c r="DE30" s="117">
        <v>0</v>
      </c>
      <c r="DF30" s="117">
        <v>0</v>
      </c>
      <c r="DG30" s="117">
        <v>0</v>
      </c>
      <c r="DH30" s="117">
        <v>101849</v>
      </c>
      <c r="DI30" s="117">
        <v>6450423</v>
      </c>
      <c r="DJ30" s="117">
        <v>0</v>
      </c>
      <c r="DK30" s="117">
        <v>0</v>
      </c>
      <c r="DL30" s="117">
        <v>0</v>
      </c>
      <c r="DM30" s="117">
        <v>0</v>
      </c>
      <c r="DN30" s="117">
        <v>4602624</v>
      </c>
      <c r="DO30" s="117">
        <v>0</v>
      </c>
      <c r="DP30" s="117">
        <v>0</v>
      </c>
      <c r="DQ30" s="117">
        <v>0</v>
      </c>
      <c r="DR30" s="117">
        <v>462485</v>
      </c>
      <c r="DS30" s="117">
        <v>2049813</v>
      </c>
      <c r="DT30" s="117">
        <v>19</v>
      </c>
      <c r="DU30" s="117">
        <v>43206</v>
      </c>
      <c r="DV30" s="117">
        <v>9542597</v>
      </c>
      <c r="DW30" s="117">
        <v>0</v>
      </c>
      <c r="DX30" s="117">
        <v>0</v>
      </c>
      <c r="DY30" s="117">
        <v>53389</v>
      </c>
      <c r="DZ30" s="117">
        <v>0</v>
      </c>
      <c r="EA30" s="117">
        <v>53014</v>
      </c>
      <c r="EB30" s="117">
        <v>0</v>
      </c>
      <c r="EC30" s="117">
        <v>0</v>
      </c>
      <c r="ED30" s="117">
        <v>0</v>
      </c>
      <c r="EE30" s="117">
        <v>0</v>
      </c>
      <c r="EF30" s="117">
        <v>0</v>
      </c>
      <c r="EG30" s="117">
        <v>0</v>
      </c>
      <c r="EH30" s="117">
        <v>0</v>
      </c>
      <c r="EI30" s="117">
        <v>0</v>
      </c>
      <c r="EJ30" s="117">
        <v>28096</v>
      </c>
      <c r="EK30" s="117">
        <v>16236</v>
      </c>
      <c r="EL30" s="117">
        <v>0</v>
      </c>
      <c r="EM30" s="117">
        <v>0</v>
      </c>
      <c r="EN30" s="117">
        <v>0</v>
      </c>
      <c r="EO30" s="117">
        <v>0</v>
      </c>
      <c r="EP30" s="117">
        <v>0</v>
      </c>
      <c r="EQ30" s="117">
        <v>0</v>
      </c>
      <c r="ER30" s="117">
        <v>0</v>
      </c>
      <c r="ES30" s="117">
        <v>315230</v>
      </c>
      <c r="ET30" s="117">
        <v>0</v>
      </c>
      <c r="EU30" s="117">
        <v>0</v>
      </c>
      <c r="EV30" s="117">
        <v>62761</v>
      </c>
      <c r="EW30" s="117">
        <v>15110</v>
      </c>
      <c r="EX30" s="117">
        <v>16236</v>
      </c>
      <c r="EY30" s="117">
        <v>0</v>
      </c>
      <c r="EZ30" s="117">
        <v>0</v>
      </c>
    </row>
    <row r="31" spans="1:156">
      <c r="A31" s="66" t="s">
        <v>1112</v>
      </c>
      <c r="B31" s="66">
        <v>70742</v>
      </c>
      <c r="C31" s="65" t="s">
        <v>1101</v>
      </c>
      <c r="D31" s="117">
        <v>-425452</v>
      </c>
      <c r="E31" s="117"/>
      <c r="F31" s="117">
        <v>-8315</v>
      </c>
      <c r="G31" s="117"/>
      <c r="H31" s="117">
        <v>567359</v>
      </c>
      <c r="I31" s="117">
        <v>0</v>
      </c>
      <c r="J31" s="117"/>
      <c r="K31" s="117"/>
      <c r="L31" s="117">
        <v>50661</v>
      </c>
      <c r="M31" s="117">
        <v>327099</v>
      </c>
      <c r="N31" s="117">
        <v>-100603</v>
      </c>
      <c r="O31" s="117"/>
      <c r="P31" s="117"/>
      <c r="Q31" s="117"/>
      <c r="R31" s="117"/>
      <c r="S31" s="117"/>
      <c r="T31" s="117">
        <v>-52797</v>
      </c>
      <c r="U31" s="117">
        <v>567359</v>
      </c>
      <c r="V31" s="117">
        <v>0</v>
      </c>
      <c r="W31" s="117">
        <v>-29246</v>
      </c>
      <c r="X31" s="117"/>
      <c r="Y31" s="117">
        <v>-832393</v>
      </c>
      <c r="Z31" s="117">
        <v>396616</v>
      </c>
      <c r="AA31" s="117">
        <v>253</v>
      </c>
      <c r="AB31" s="117"/>
      <c r="AC31" s="117">
        <v>19218</v>
      </c>
      <c r="AD31" s="117">
        <v>20698</v>
      </c>
      <c r="AE31" s="117"/>
      <c r="AF31" s="117"/>
      <c r="AG31" s="117">
        <v>29013</v>
      </c>
      <c r="AH31" s="117"/>
      <c r="AI31" s="117"/>
      <c r="AJ31" s="117">
        <v>-832393</v>
      </c>
      <c r="AK31" s="117">
        <v>0</v>
      </c>
      <c r="AL31" s="117"/>
      <c r="AM31" s="117"/>
      <c r="AN31" s="117">
        <v>0</v>
      </c>
      <c r="AO31" s="117">
        <v>-29246</v>
      </c>
      <c r="AP31" s="117">
        <v>396736</v>
      </c>
      <c r="AQ31" s="117"/>
      <c r="AR31" s="117"/>
      <c r="AS31" s="117"/>
      <c r="AT31" s="117"/>
      <c r="AU31" s="117"/>
      <c r="AV31" s="117">
        <v>8062</v>
      </c>
      <c r="AW31" s="117"/>
      <c r="AX31" s="117"/>
      <c r="AY31" s="117">
        <v>0</v>
      </c>
      <c r="AZ31" s="117"/>
      <c r="BA31" s="117"/>
      <c r="BB31" s="117"/>
      <c r="BC31" s="117">
        <v>-114</v>
      </c>
      <c r="BD31" s="117">
        <v>-120</v>
      </c>
      <c r="BE31" s="117"/>
      <c r="BF31" s="117">
        <v>20951</v>
      </c>
      <c r="BG31" s="117"/>
      <c r="BH31" s="117"/>
      <c r="BI31" s="117">
        <v>12294</v>
      </c>
      <c r="BJ31" s="117">
        <v>16394901</v>
      </c>
      <c r="BK31" s="117">
        <v>0</v>
      </c>
      <c r="BL31" s="117">
        <v>166045</v>
      </c>
      <c r="BM31" s="117">
        <v>0</v>
      </c>
      <c r="BN31" s="117"/>
      <c r="BO31" s="117"/>
      <c r="BP31" s="117">
        <v>91420</v>
      </c>
      <c r="BQ31" s="117"/>
      <c r="BR31" s="117">
        <v>0</v>
      </c>
      <c r="BS31" s="117"/>
      <c r="BT31" s="117"/>
      <c r="BU31" s="117">
        <v>0</v>
      </c>
      <c r="BV31" s="117"/>
      <c r="BW31" s="117">
        <v>873478</v>
      </c>
      <c r="BX31" s="117">
        <v>3964850</v>
      </c>
      <c r="BY31" s="117">
        <v>0</v>
      </c>
      <c r="BZ31" s="117"/>
      <c r="CA31" s="117"/>
      <c r="CB31" s="117"/>
      <c r="CC31" s="117">
        <v>1349</v>
      </c>
      <c r="CD31" s="117"/>
      <c r="CE31" s="117"/>
      <c r="CF31" s="117"/>
      <c r="CG31" s="117">
        <v>0</v>
      </c>
      <c r="CH31" s="117"/>
      <c r="CI31" s="117">
        <v>0</v>
      </c>
      <c r="CJ31" s="117"/>
      <c r="CK31" s="117">
        <v>0</v>
      </c>
      <c r="CL31" s="117">
        <v>176819</v>
      </c>
      <c r="CM31" s="117">
        <v>238856</v>
      </c>
      <c r="CN31" s="117"/>
      <c r="CO31" s="117">
        <v>3148675</v>
      </c>
      <c r="CP31" s="117"/>
      <c r="CQ31" s="117">
        <v>15282567</v>
      </c>
      <c r="CR31" s="117">
        <v>0</v>
      </c>
      <c r="CS31" s="117">
        <v>3148675</v>
      </c>
      <c r="CT31" s="117">
        <v>12133892</v>
      </c>
      <c r="CU31" s="117">
        <v>2208</v>
      </c>
      <c r="CV31" s="117">
        <v>12125491</v>
      </c>
      <c r="CW31" s="117">
        <v>3998612</v>
      </c>
      <c r="CX31" s="117">
        <v>0</v>
      </c>
      <c r="CY31" s="117">
        <v>0</v>
      </c>
      <c r="CZ31" s="117"/>
      <c r="DA31" s="117">
        <v>17840</v>
      </c>
      <c r="DB31" s="117">
        <v>33762</v>
      </c>
      <c r="DC31" s="117">
        <v>270385</v>
      </c>
      <c r="DD31" s="117">
        <v>33762</v>
      </c>
      <c r="DE31" s="117"/>
      <c r="DF31" s="117"/>
      <c r="DG31" s="117"/>
      <c r="DH31" s="117">
        <v>74625</v>
      </c>
      <c r="DI31" s="117">
        <v>15282567</v>
      </c>
      <c r="DJ31" s="117">
        <v>0</v>
      </c>
      <c r="DK31" s="117"/>
      <c r="DL31" s="117"/>
      <c r="DM31" s="117">
        <v>12133892</v>
      </c>
      <c r="DN31" s="117">
        <v>3518062</v>
      </c>
      <c r="DO31" s="117"/>
      <c r="DP31" s="117"/>
      <c r="DQ31" s="117"/>
      <c r="DR31" s="117">
        <v>0</v>
      </c>
      <c r="DS31" s="117">
        <v>873478</v>
      </c>
      <c r="DT31" s="117">
        <v>0</v>
      </c>
      <c r="DU31" s="117">
        <v>79433</v>
      </c>
      <c r="DV31" s="117">
        <v>16394901</v>
      </c>
      <c r="DW31" s="117"/>
      <c r="DX31" s="117"/>
      <c r="DY31" s="117"/>
      <c r="DZ31" s="117">
        <v>0</v>
      </c>
      <c r="EA31" s="117"/>
      <c r="EB31" s="117"/>
      <c r="EC31" s="117"/>
      <c r="ED31" s="117"/>
      <c r="EE31" s="117"/>
      <c r="EF31" s="117">
        <v>18267</v>
      </c>
      <c r="EG31" s="117"/>
      <c r="EH31" s="117">
        <v>18267</v>
      </c>
      <c r="EI31" s="117"/>
      <c r="EJ31" s="117">
        <v>34870</v>
      </c>
      <c r="EK31" s="117">
        <v>23112</v>
      </c>
      <c r="EL31" s="117"/>
      <c r="EM31" s="117"/>
      <c r="EN31" s="117"/>
      <c r="EO31" s="117"/>
      <c r="EP31" s="117"/>
      <c r="EQ31" s="117"/>
      <c r="ER31" s="117"/>
      <c r="ES31" s="117">
        <v>48394</v>
      </c>
      <c r="ET31" s="117"/>
      <c r="EU31" s="117"/>
      <c r="EV31" s="117">
        <v>156712</v>
      </c>
      <c r="EW31" s="117">
        <v>44563</v>
      </c>
      <c r="EX31" s="117">
        <v>4845</v>
      </c>
      <c r="EY31" s="117">
        <v>1851</v>
      </c>
      <c r="EZ31" s="117"/>
    </row>
    <row r="32" spans="1:156">
      <c r="A32" s="66" t="s">
        <v>1112</v>
      </c>
      <c r="B32" s="66">
        <v>70806</v>
      </c>
      <c r="C32" s="65" t="s">
        <v>1102</v>
      </c>
      <c r="D32" s="117">
        <v>-441113</v>
      </c>
      <c r="E32" s="117">
        <v>-120</v>
      </c>
      <c r="F32" s="117">
        <v>-84894</v>
      </c>
      <c r="G32" s="117">
        <v>0</v>
      </c>
      <c r="H32" s="117">
        <v>73336</v>
      </c>
      <c r="I32" s="117">
        <v>0</v>
      </c>
      <c r="J32" s="117">
        <v>0</v>
      </c>
      <c r="K32" s="117">
        <v>1437</v>
      </c>
      <c r="L32" s="117">
        <v>0</v>
      </c>
      <c r="M32" s="117">
        <v>138092</v>
      </c>
      <c r="N32" s="117">
        <v>-325078</v>
      </c>
      <c r="O32" s="117">
        <v>0</v>
      </c>
      <c r="P32" s="117">
        <v>2020</v>
      </c>
      <c r="Q32" s="117">
        <v>0</v>
      </c>
      <c r="R32" s="117">
        <v>0</v>
      </c>
      <c r="S32" s="117">
        <v>-120</v>
      </c>
      <c r="T32" s="117">
        <v>-22460</v>
      </c>
      <c r="U32" s="117">
        <v>73336</v>
      </c>
      <c r="V32" s="117">
        <v>0</v>
      </c>
      <c r="W32" s="117">
        <v>-5758</v>
      </c>
      <c r="X32" s="117">
        <v>0</v>
      </c>
      <c r="Y32" s="117">
        <v>-289159</v>
      </c>
      <c r="Z32" s="117">
        <v>411271</v>
      </c>
      <c r="AA32" s="117">
        <v>12267</v>
      </c>
      <c r="AB32" s="117">
        <v>0</v>
      </c>
      <c r="AC32" s="117">
        <v>45683</v>
      </c>
      <c r="AD32" s="117">
        <v>-94969</v>
      </c>
      <c r="AE32" s="117">
        <v>0</v>
      </c>
      <c r="AF32" s="117">
        <v>0</v>
      </c>
      <c r="AG32" s="117">
        <v>-9955</v>
      </c>
      <c r="AH32" s="117">
        <v>-2328</v>
      </c>
      <c r="AI32" s="117">
        <v>-1924</v>
      </c>
      <c r="AJ32" s="117">
        <v>-289159</v>
      </c>
      <c r="AK32" s="117">
        <v>0</v>
      </c>
      <c r="AL32" s="117">
        <v>0</v>
      </c>
      <c r="AM32" s="117">
        <v>0</v>
      </c>
      <c r="AN32" s="117">
        <v>0</v>
      </c>
      <c r="AO32" s="117">
        <v>-5758</v>
      </c>
      <c r="AP32" s="117">
        <v>411271</v>
      </c>
      <c r="AQ32" s="117">
        <v>-120</v>
      </c>
      <c r="AR32" s="117">
        <v>0</v>
      </c>
      <c r="AS32" s="117">
        <v>0</v>
      </c>
      <c r="AT32" s="117">
        <v>0</v>
      </c>
      <c r="AU32" s="117">
        <v>2020</v>
      </c>
      <c r="AV32" s="117">
        <v>72723</v>
      </c>
      <c r="AW32" s="117">
        <v>404</v>
      </c>
      <c r="AX32" s="117">
        <v>-120</v>
      </c>
      <c r="AY32" s="117">
        <v>7027</v>
      </c>
      <c r="AZ32" s="117">
        <v>-96</v>
      </c>
      <c r="BA32" s="117">
        <v>0</v>
      </c>
      <c r="BB32" s="117">
        <v>0</v>
      </c>
      <c r="BC32" s="117">
        <v>-1034</v>
      </c>
      <c r="BD32" s="117">
        <v>0</v>
      </c>
      <c r="BE32" s="117">
        <v>0</v>
      </c>
      <c r="BF32" s="117">
        <v>-82702</v>
      </c>
      <c r="BG32" s="117">
        <v>0</v>
      </c>
      <c r="BH32" s="117">
        <v>0</v>
      </c>
      <c r="BI32" s="117">
        <v>0</v>
      </c>
      <c r="BJ32" s="117">
        <v>14458220</v>
      </c>
      <c r="BK32" s="117">
        <v>110351</v>
      </c>
      <c r="BL32" s="117">
        <v>178613</v>
      </c>
      <c r="BM32" s="117">
        <v>728910</v>
      </c>
      <c r="BN32" s="117">
        <v>0</v>
      </c>
      <c r="BO32" s="117">
        <v>0</v>
      </c>
      <c r="BP32" s="117">
        <v>0</v>
      </c>
      <c r="BQ32" s="117">
        <v>0</v>
      </c>
      <c r="BR32" s="117">
        <v>0</v>
      </c>
      <c r="BS32" s="117">
        <v>0</v>
      </c>
      <c r="BT32" s="117">
        <v>0</v>
      </c>
      <c r="BU32" s="117">
        <v>0</v>
      </c>
      <c r="BV32" s="117">
        <v>0</v>
      </c>
      <c r="BW32" s="117">
        <v>3472542</v>
      </c>
      <c r="BX32" s="117">
        <v>14178068</v>
      </c>
      <c r="BY32" s="117">
        <v>0</v>
      </c>
      <c r="BZ32" s="117">
        <v>0</v>
      </c>
      <c r="CA32" s="117">
        <v>0</v>
      </c>
      <c r="CB32" s="117">
        <v>0</v>
      </c>
      <c r="CC32" s="117">
        <v>0</v>
      </c>
      <c r="CD32" s="117">
        <v>0</v>
      </c>
      <c r="CE32" s="117">
        <v>0</v>
      </c>
      <c r="CF32" s="117">
        <v>0</v>
      </c>
      <c r="CG32" s="117">
        <v>0</v>
      </c>
      <c r="CH32" s="117">
        <v>0</v>
      </c>
      <c r="CI32" s="117">
        <v>0</v>
      </c>
      <c r="CJ32" s="117">
        <v>0</v>
      </c>
      <c r="CK32" s="117">
        <v>0</v>
      </c>
      <c r="CL32" s="117">
        <v>247342</v>
      </c>
      <c r="CM32" s="117">
        <v>742840</v>
      </c>
      <c r="CN32" s="117">
        <v>0</v>
      </c>
      <c r="CO32" s="117">
        <v>6514061</v>
      </c>
      <c r="CP32" s="117">
        <v>0</v>
      </c>
      <c r="CQ32" s="117">
        <v>9513929</v>
      </c>
      <c r="CR32" s="117">
        <v>0</v>
      </c>
      <c r="CS32" s="117">
        <v>9513928</v>
      </c>
      <c r="CT32" s="117">
        <v>0</v>
      </c>
      <c r="CU32" s="117">
        <v>0</v>
      </c>
      <c r="CV32" s="117">
        <v>0</v>
      </c>
      <c r="CW32" s="117">
        <v>14194919</v>
      </c>
      <c r="CX32" s="117">
        <v>0</v>
      </c>
      <c r="CY32" s="117">
        <v>30551</v>
      </c>
      <c r="CZ32" s="117">
        <v>2925828</v>
      </c>
      <c r="DA32" s="117">
        <v>4849701</v>
      </c>
      <c r="DB32" s="117">
        <v>16851</v>
      </c>
      <c r="DC32" s="117">
        <v>2260629</v>
      </c>
      <c r="DD32" s="117">
        <v>0</v>
      </c>
      <c r="DE32" s="117">
        <v>16851</v>
      </c>
      <c r="DF32" s="117">
        <v>0</v>
      </c>
      <c r="DG32" s="117">
        <v>0</v>
      </c>
      <c r="DH32" s="117">
        <v>68262</v>
      </c>
      <c r="DI32" s="117">
        <v>9513928</v>
      </c>
      <c r="DJ32" s="117">
        <v>0</v>
      </c>
      <c r="DK32" s="117">
        <v>0</v>
      </c>
      <c r="DL32" s="117">
        <v>0</v>
      </c>
      <c r="DM32" s="117">
        <v>0</v>
      </c>
      <c r="DN32" s="117">
        <v>6863184</v>
      </c>
      <c r="DO32" s="117">
        <v>0</v>
      </c>
      <c r="DP32" s="117">
        <v>0</v>
      </c>
      <c r="DQ32" s="117">
        <v>0</v>
      </c>
      <c r="DR32" s="117">
        <v>728910</v>
      </c>
      <c r="DS32" s="117">
        <v>3472542</v>
      </c>
      <c r="DT32" s="117">
        <v>0</v>
      </c>
      <c r="DU32" s="117">
        <v>55524</v>
      </c>
      <c r="DV32" s="117">
        <v>14458220</v>
      </c>
      <c r="DW32" s="117">
        <v>0</v>
      </c>
      <c r="DX32" s="117">
        <v>0</v>
      </c>
      <c r="DY32" s="117">
        <v>79774</v>
      </c>
      <c r="DZ32" s="117">
        <v>0</v>
      </c>
      <c r="EA32" s="117">
        <v>74039</v>
      </c>
      <c r="EB32" s="117">
        <v>0</v>
      </c>
      <c r="EC32" s="117">
        <v>0</v>
      </c>
      <c r="ED32" s="117">
        <v>0</v>
      </c>
      <c r="EE32" s="117">
        <v>0</v>
      </c>
      <c r="EF32" s="117">
        <v>12816</v>
      </c>
      <c r="EG32" s="117">
        <v>0</v>
      </c>
      <c r="EH32" s="117">
        <v>12816</v>
      </c>
      <c r="EI32" s="117">
        <v>0</v>
      </c>
      <c r="EJ32" s="117">
        <v>39897</v>
      </c>
      <c r="EK32" s="117">
        <v>29164</v>
      </c>
      <c r="EL32" s="117">
        <v>0</v>
      </c>
      <c r="EM32" s="117">
        <v>0</v>
      </c>
      <c r="EN32" s="117">
        <v>0</v>
      </c>
      <c r="EO32" s="117">
        <v>0</v>
      </c>
      <c r="EP32" s="117">
        <v>0</v>
      </c>
      <c r="EQ32" s="117">
        <v>0</v>
      </c>
      <c r="ER32" s="117">
        <v>0</v>
      </c>
      <c r="ES32" s="117">
        <v>495498</v>
      </c>
      <c r="ET32" s="117">
        <v>0</v>
      </c>
      <c r="EU32" s="117">
        <v>0</v>
      </c>
      <c r="EV32" s="117">
        <v>94229</v>
      </c>
      <c r="EW32" s="117">
        <v>15627</v>
      </c>
      <c r="EX32" s="117">
        <v>16348</v>
      </c>
      <c r="EY32" s="117">
        <v>0</v>
      </c>
      <c r="EZ32" s="117">
        <v>0</v>
      </c>
    </row>
    <row r="33" spans="1:156">
      <c r="A33" s="66" t="s">
        <v>1112</v>
      </c>
      <c r="B33" s="66">
        <v>70807</v>
      </c>
      <c r="C33" s="65" t="s">
        <v>1103</v>
      </c>
      <c r="D33" s="117">
        <v>-3099765</v>
      </c>
      <c r="E33" s="117">
        <v>0</v>
      </c>
      <c r="F33" s="117">
        <v>-21223</v>
      </c>
      <c r="G33" s="117"/>
      <c r="H33" s="117">
        <v>-795152</v>
      </c>
      <c r="I33" s="117">
        <v>0</v>
      </c>
      <c r="J33" s="117">
        <v>0</v>
      </c>
      <c r="K33" s="117">
        <v>562444</v>
      </c>
      <c r="L33" s="117">
        <v>-431451</v>
      </c>
      <c r="M33" s="117">
        <v>2040489</v>
      </c>
      <c r="N33" s="117">
        <v>-983251</v>
      </c>
      <c r="O33" s="117"/>
      <c r="P33" s="117"/>
      <c r="Q33" s="117">
        <v>0</v>
      </c>
      <c r="R33" s="117"/>
      <c r="S33" s="117"/>
      <c r="T33" s="117">
        <v>-64878</v>
      </c>
      <c r="U33" s="117">
        <v>-795152</v>
      </c>
      <c r="V33" s="117">
        <v>0</v>
      </c>
      <c r="W33" s="117">
        <v>-37511</v>
      </c>
      <c r="X33" s="117"/>
      <c r="Y33" s="117">
        <v>-2220748</v>
      </c>
      <c r="Z33" s="117">
        <v>3604734</v>
      </c>
      <c r="AA33" s="117">
        <v>4395</v>
      </c>
      <c r="AB33" s="117"/>
      <c r="AC33" s="117">
        <v>172737</v>
      </c>
      <c r="AD33" s="117">
        <v>-15321</v>
      </c>
      <c r="AE33" s="117"/>
      <c r="AF33" s="117"/>
      <c r="AG33" s="117">
        <v>5902</v>
      </c>
      <c r="AH33" s="117"/>
      <c r="AI33" s="117"/>
      <c r="AJ33" s="117">
        <v>-2220748</v>
      </c>
      <c r="AK33" s="117">
        <v>0</v>
      </c>
      <c r="AL33" s="117"/>
      <c r="AM33" s="117"/>
      <c r="AN33" s="117">
        <v>9929</v>
      </c>
      <c r="AO33" s="117">
        <v>-37511</v>
      </c>
      <c r="AP33" s="117">
        <v>3604734</v>
      </c>
      <c r="AQ33" s="117"/>
      <c r="AR33" s="117">
        <v>0</v>
      </c>
      <c r="AS33" s="117">
        <v>0</v>
      </c>
      <c r="AT33" s="117"/>
      <c r="AU33" s="117"/>
      <c r="AV33" s="117">
        <v>16828</v>
      </c>
      <c r="AW33" s="117"/>
      <c r="AX33" s="117"/>
      <c r="AY33" s="117">
        <v>248265</v>
      </c>
      <c r="AZ33" s="117"/>
      <c r="BA33" s="117">
        <v>0</v>
      </c>
      <c r="BB33" s="117">
        <v>0</v>
      </c>
      <c r="BC33" s="117">
        <v>-19</v>
      </c>
      <c r="BD33" s="117">
        <v>0</v>
      </c>
      <c r="BE33" s="117"/>
      <c r="BF33" s="117">
        <v>-10926</v>
      </c>
      <c r="BG33" s="117">
        <v>770000</v>
      </c>
      <c r="BH33" s="117"/>
      <c r="BI33" s="117">
        <v>544492</v>
      </c>
      <c r="BJ33" s="117">
        <v>80434135</v>
      </c>
      <c r="BK33" s="117"/>
      <c r="BL33" s="117">
        <v>1208724</v>
      </c>
      <c r="BM33" s="117">
        <v>7650681</v>
      </c>
      <c r="BN33" s="117"/>
      <c r="BO33" s="117">
        <v>1098338</v>
      </c>
      <c r="BP33" s="117">
        <v>1208724</v>
      </c>
      <c r="BQ33" s="117"/>
      <c r="BR33" s="117"/>
      <c r="BS33" s="117"/>
      <c r="BT33" s="117"/>
      <c r="BU33" s="117"/>
      <c r="BV33" s="117"/>
      <c r="BW33" s="117">
        <v>1050776</v>
      </c>
      <c r="BX33" s="117">
        <v>61282772</v>
      </c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>
        <v>1499813</v>
      </c>
      <c r="CM33" s="117">
        <v>2514410</v>
      </c>
      <c r="CN33" s="117"/>
      <c r="CO33" s="117">
        <v>17981446</v>
      </c>
      <c r="CP33" s="117"/>
      <c r="CQ33" s="117">
        <v>69218268</v>
      </c>
      <c r="CR33" s="117"/>
      <c r="CS33" s="117">
        <v>69218268</v>
      </c>
      <c r="CT33" s="117"/>
      <c r="CU33" s="117">
        <v>12361</v>
      </c>
      <c r="CV33" s="117"/>
      <c r="CW33" s="117">
        <v>78761379</v>
      </c>
      <c r="CX33" s="117">
        <v>825887</v>
      </c>
      <c r="CY33" s="117">
        <v>403208</v>
      </c>
      <c r="CZ33" s="117">
        <v>48717319</v>
      </c>
      <c r="DA33" s="117">
        <v>27213397</v>
      </c>
      <c r="DB33" s="117">
        <v>16652720</v>
      </c>
      <c r="DC33" s="117">
        <v>7185058</v>
      </c>
      <c r="DD33" s="117">
        <v>9158698</v>
      </c>
      <c r="DE33" s="117">
        <v>6792254</v>
      </c>
      <c r="DF33" s="117">
        <v>975353</v>
      </c>
      <c r="DG33" s="117"/>
      <c r="DH33" s="117"/>
      <c r="DI33" s="117">
        <v>69218268</v>
      </c>
      <c r="DJ33" s="117"/>
      <c r="DK33" s="117"/>
      <c r="DL33" s="117"/>
      <c r="DM33" s="117"/>
      <c r="DN33" s="117">
        <v>23625960</v>
      </c>
      <c r="DO33" s="117"/>
      <c r="DP33" s="117"/>
      <c r="DQ33" s="117"/>
      <c r="DR33" s="117">
        <v>6552343</v>
      </c>
      <c r="DS33" s="117">
        <v>280776</v>
      </c>
      <c r="DT33" s="117">
        <v>0</v>
      </c>
      <c r="DU33" s="117">
        <v>314275</v>
      </c>
      <c r="DV33" s="117">
        <v>80434135</v>
      </c>
      <c r="DW33" s="117"/>
      <c r="DX33" s="117"/>
      <c r="DY33" s="117"/>
      <c r="DZ33" s="117"/>
      <c r="EA33" s="117">
        <v>1544150</v>
      </c>
      <c r="EB33" s="117"/>
      <c r="EC33" s="117"/>
      <c r="ED33" s="117"/>
      <c r="EE33" s="117"/>
      <c r="EF33" s="117">
        <v>131955</v>
      </c>
      <c r="EG33" s="117"/>
      <c r="EH33" s="117">
        <v>131955</v>
      </c>
      <c r="EI33" s="117"/>
      <c r="EJ33" s="117">
        <v>210697</v>
      </c>
      <c r="EK33" s="117">
        <v>137396</v>
      </c>
      <c r="EL33" s="117">
        <v>598</v>
      </c>
      <c r="EM33" s="117">
        <v>209733</v>
      </c>
      <c r="EN33" s="117"/>
      <c r="EO33" s="117"/>
      <c r="EP33" s="117"/>
      <c r="EQ33" s="117">
        <v>492035</v>
      </c>
      <c r="ER33" s="117"/>
      <c r="ES33" s="117">
        <v>470105</v>
      </c>
      <c r="ET33" s="117"/>
      <c r="EU33" s="117"/>
      <c r="EV33" s="117">
        <v>2855149</v>
      </c>
      <c r="EW33" s="117">
        <v>103578</v>
      </c>
      <c r="EX33" s="117">
        <v>4843</v>
      </c>
      <c r="EY33" s="117"/>
      <c r="EZ33" s="117"/>
    </row>
    <row r="34" spans="1:156">
      <c r="A34" s="66" t="s">
        <v>1112</v>
      </c>
      <c r="B34" s="66">
        <v>70814</v>
      </c>
      <c r="C34" s="65" t="s">
        <v>1104</v>
      </c>
      <c r="D34" s="117">
        <v>-2815789</v>
      </c>
      <c r="E34" s="117"/>
      <c r="F34" s="117">
        <v>-483120</v>
      </c>
      <c r="G34" s="117"/>
      <c r="H34" s="117">
        <v>-4804135</v>
      </c>
      <c r="I34" s="117"/>
      <c r="J34" s="117"/>
      <c r="K34" s="117">
        <v>322923</v>
      </c>
      <c r="L34" s="117"/>
      <c r="M34" s="117">
        <v>341225</v>
      </c>
      <c r="N34" s="117">
        <v>-2185759</v>
      </c>
      <c r="O34" s="117"/>
      <c r="P34" s="117"/>
      <c r="Q34" s="117"/>
      <c r="R34" s="117"/>
      <c r="S34" s="117"/>
      <c r="T34" s="117">
        <v>-48233</v>
      </c>
      <c r="U34" s="117">
        <v>-4804135</v>
      </c>
      <c r="V34" s="117"/>
      <c r="W34" s="117">
        <v>-69358</v>
      </c>
      <c r="X34" s="117"/>
      <c r="Y34" s="117">
        <v>-3317060</v>
      </c>
      <c r="Z34" s="117">
        <v>4366422</v>
      </c>
      <c r="AA34" s="117">
        <v>772790</v>
      </c>
      <c r="AB34" s="117"/>
      <c r="AC34" s="117">
        <v>602619</v>
      </c>
      <c r="AD34" s="117">
        <v>-5749787</v>
      </c>
      <c r="AE34" s="117"/>
      <c r="AF34" s="117"/>
      <c r="AG34" s="117">
        <v>-5266667</v>
      </c>
      <c r="AH34" s="117"/>
      <c r="AI34" s="117"/>
      <c r="AJ34" s="117">
        <v>-3317060</v>
      </c>
      <c r="AK34" s="117"/>
      <c r="AL34" s="117"/>
      <c r="AM34" s="117"/>
      <c r="AN34" s="117">
        <v>15620</v>
      </c>
      <c r="AO34" s="117">
        <v>-69358</v>
      </c>
      <c r="AP34" s="117">
        <v>4366422</v>
      </c>
      <c r="AQ34" s="117"/>
      <c r="AR34" s="117"/>
      <c r="AS34" s="117"/>
      <c r="AT34" s="117"/>
      <c r="AU34" s="117"/>
      <c r="AV34" s="117">
        <v>-289670</v>
      </c>
      <c r="AW34" s="117"/>
      <c r="AX34" s="117"/>
      <c r="AY34" s="117">
        <v>430274</v>
      </c>
      <c r="AZ34" s="117"/>
      <c r="BA34" s="117"/>
      <c r="BB34" s="117"/>
      <c r="BC34" s="117">
        <v>-1504</v>
      </c>
      <c r="BD34" s="117"/>
      <c r="BE34" s="117"/>
      <c r="BF34" s="117">
        <v>-4976997</v>
      </c>
      <c r="BG34" s="117"/>
      <c r="BH34" s="117"/>
      <c r="BI34" s="117">
        <v>1191504</v>
      </c>
      <c r="BJ34" s="117">
        <v>113822069</v>
      </c>
      <c r="BK34" s="117"/>
      <c r="BL34" s="117">
        <v>1957289</v>
      </c>
      <c r="BM34" s="117">
        <v>5141711</v>
      </c>
      <c r="BN34" s="117"/>
      <c r="BO34" s="117"/>
      <c r="BP34" s="117"/>
      <c r="BQ34" s="117"/>
      <c r="BR34" s="117"/>
      <c r="BS34" s="117"/>
      <c r="BT34" s="117">
        <v>66000</v>
      </c>
      <c r="BU34" s="117">
        <v>4291</v>
      </c>
      <c r="BV34" s="117"/>
      <c r="BW34" s="117">
        <v>18903394</v>
      </c>
      <c r="BX34" s="117">
        <v>1235206</v>
      </c>
      <c r="BY34" s="117"/>
      <c r="BZ34" s="117"/>
      <c r="CA34" s="117"/>
      <c r="CB34" s="117"/>
      <c r="CC34" s="117">
        <v>26</v>
      </c>
      <c r="CD34" s="117"/>
      <c r="CE34" s="117"/>
      <c r="CF34" s="117"/>
      <c r="CG34" s="117"/>
      <c r="CH34" s="117"/>
      <c r="CI34" s="117"/>
      <c r="CJ34" s="117"/>
      <c r="CK34" s="117"/>
      <c r="CL34" s="117">
        <v>28540</v>
      </c>
      <c r="CM34" s="117">
        <v>1247462</v>
      </c>
      <c r="CN34" s="117"/>
      <c r="CO34" s="117">
        <v>42906759</v>
      </c>
      <c r="CP34" s="117"/>
      <c r="CQ34" s="117">
        <v>88517278</v>
      </c>
      <c r="CR34" s="117"/>
      <c r="CS34" s="117">
        <v>85382032</v>
      </c>
      <c r="CT34" s="117">
        <v>3135246</v>
      </c>
      <c r="CU34" s="117">
        <v>34599</v>
      </c>
      <c r="CV34" s="117">
        <v>3135246</v>
      </c>
      <c r="CW34" s="117">
        <v>108070547</v>
      </c>
      <c r="CX34" s="117">
        <v>584005</v>
      </c>
      <c r="CY34" s="117"/>
      <c r="CZ34" s="117">
        <v>42475273</v>
      </c>
      <c r="DA34" s="117"/>
      <c r="DB34" s="117">
        <v>106251336</v>
      </c>
      <c r="DC34" s="117">
        <v>804522</v>
      </c>
      <c r="DD34" s="117"/>
      <c r="DE34" s="117">
        <v>106251336</v>
      </c>
      <c r="DF34" s="117"/>
      <c r="DG34" s="117"/>
      <c r="DH34" s="117">
        <v>322069</v>
      </c>
      <c r="DI34" s="117">
        <v>88517278</v>
      </c>
      <c r="DJ34" s="117">
        <v>70291</v>
      </c>
      <c r="DK34" s="117"/>
      <c r="DL34" s="117"/>
      <c r="DM34" s="117">
        <v>3135246</v>
      </c>
      <c r="DN34" s="117">
        <v>428959</v>
      </c>
      <c r="DO34" s="117"/>
      <c r="DP34" s="117"/>
      <c r="DQ34" s="117"/>
      <c r="DR34" s="117">
        <v>5141711</v>
      </c>
      <c r="DS34" s="117">
        <v>18903394</v>
      </c>
      <c r="DT34" s="117">
        <v>12223</v>
      </c>
      <c r="DU34" s="117">
        <v>184272</v>
      </c>
      <c r="DV34" s="117">
        <v>113822069</v>
      </c>
      <c r="DW34" s="117"/>
      <c r="DX34" s="117"/>
      <c r="DY34" s="117"/>
      <c r="DZ34" s="117"/>
      <c r="EA34" s="117"/>
      <c r="EB34" s="117"/>
      <c r="EC34" s="117"/>
      <c r="ED34" s="117"/>
      <c r="EE34" s="117"/>
      <c r="EF34" s="117">
        <v>194541</v>
      </c>
      <c r="EG34" s="117"/>
      <c r="EH34" s="117">
        <v>194541</v>
      </c>
      <c r="EI34" s="117"/>
      <c r="EJ34" s="117">
        <v>2928</v>
      </c>
      <c r="EK34" s="117">
        <v>369825</v>
      </c>
      <c r="EL34" s="117">
        <v>1800</v>
      </c>
      <c r="EM34" s="117"/>
      <c r="EN34" s="117"/>
      <c r="EO34" s="117">
        <v>1635220</v>
      </c>
      <c r="EP34" s="117"/>
      <c r="EQ34" s="117"/>
      <c r="ER34" s="117"/>
      <c r="ES34" s="117">
        <v>27391</v>
      </c>
      <c r="ET34" s="117"/>
      <c r="EU34" s="117"/>
      <c r="EV34" s="117">
        <v>1725</v>
      </c>
      <c r="EW34" s="117">
        <v>181344</v>
      </c>
      <c r="EX34" s="117">
        <v>173484</v>
      </c>
      <c r="EY34" s="117"/>
      <c r="EZ34" s="117"/>
    </row>
    <row r="35" spans="1:156">
      <c r="A35" s="66" t="s">
        <v>1112</v>
      </c>
      <c r="B35" s="66">
        <v>70857</v>
      </c>
      <c r="C35" s="65" t="s">
        <v>1105</v>
      </c>
      <c r="D35" s="117">
        <v>-4748021</v>
      </c>
      <c r="E35" s="117">
        <v>0</v>
      </c>
      <c r="F35" s="117">
        <v>-774498</v>
      </c>
      <c r="G35" s="117">
        <v>0</v>
      </c>
      <c r="H35" s="117">
        <v>1258815</v>
      </c>
      <c r="I35" s="117">
        <v>0</v>
      </c>
      <c r="J35" s="117">
        <v>0</v>
      </c>
      <c r="K35" s="117">
        <v>1165260</v>
      </c>
      <c r="L35" s="117">
        <v>-1132114</v>
      </c>
      <c r="M35" s="117">
        <v>2293175</v>
      </c>
      <c r="N35" s="117">
        <v>-3476543</v>
      </c>
      <c r="O35" s="117">
        <v>0</v>
      </c>
      <c r="P35" s="117">
        <v>0</v>
      </c>
      <c r="Q35" s="117">
        <v>0</v>
      </c>
      <c r="R35" s="117">
        <v>0</v>
      </c>
      <c r="S35" s="117">
        <v>0</v>
      </c>
      <c r="T35" s="117">
        <v>-160708</v>
      </c>
      <c r="U35" s="117">
        <v>1258815</v>
      </c>
      <c r="V35" s="117">
        <v>0</v>
      </c>
      <c r="W35" s="117">
        <v>-49581</v>
      </c>
      <c r="X35" s="117">
        <v>0</v>
      </c>
      <c r="Y35" s="117">
        <v>-2839930</v>
      </c>
      <c r="Z35" s="117">
        <v>3943987</v>
      </c>
      <c r="AA35" s="117">
        <v>122153</v>
      </c>
      <c r="AB35" s="117">
        <v>0</v>
      </c>
      <c r="AC35" s="117">
        <v>591482</v>
      </c>
      <c r="AD35" s="117">
        <v>-774498</v>
      </c>
      <c r="AE35" s="117">
        <v>0</v>
      </c>
      <c r="AF35" s="117">
        <v>0</v>
      </c>
      <c r="AG35" s="117">
        <v>0</v>
      </c>
      <c r="AH35" s="117">
        <v>0</v>
      </c>
      <c r="AI35" s="117">
        <v>0</v>
      </c>
      <c r="AJ35" s="117">
        <v>-2839930</v>
      </c>
      <c r="AK35" s="117">
        <v>0</v>
      </c>
      <c r="AL35" s="117">
        <v>0</v>
      </c>
      <c r="AM35" s="117">
        <v>0</v>
      </c>
      <c r="AN35" s="117">
        <v>92838</v>
      </c>
      <c r="AO35" s="117">
        <v>-49581</v>
      </c>
      <c r="AP35" s="117">
        <v>3943987</v>
      </c>
      <c r="AQ35" s="117">
        <v>0</v>
      </c>
      <c r="AR35" s="117">
        <v>0</v>
      </c>
      <c r="AS35" s="117">
        <v>0</v>
      </c>
      <c r="AT35" s="117">
        <v>0</v>
      </c>
      <c r="AU35" s="117">
        <v>0</v>
      </c>
      <c r="AV35" s="117">
        <v>652345</v>
      </c>
      <c r="AW35" s="117">
        <v>0</v>
      </c>
      <c r="AX35" s="117">
        <v>0</v>
      </c>
      <c r="AY35" s="117">
        <v>-80575</v>
      </c>
      <c r="AZ35" s="117">
        <v>0</v>
      </c>
      <c r="BA35" s="117">
        <v>0</v>
      </c>
      <c r="BB35" s="117">
        <v>0</v>
      </c>
      <c r="BC35" s="117">
        <v>-986973</v>
      </c>
      <c r="BD35" s="117">
        <v>0</v>
      </c>
      <c r="BE35" s="117">
        <v>0</v>
      </c>
      <c r="BF35" s="117">
        <v>-652345</v>
      </c>
      <c r="BG35" s="117">
        <v>0</v>
      </c>
      <c r="BH35" s="117">
        <v>0</v>
      </c>
      <c r="BI35" s="117">
        <v>905239</v>
      </c>
      <c r="BJ35" s="117">
        <v>128156252</v>
      </c>
      <c r="BK35" s="117">
        <v>0</v>
      </c>
      <c r="BL35" s="117">
        <v>1388987</v>
      </c>
      <c r="BM35" s="117">
        <v>1041345</v>
      </c>
      <c r="BN35" s="117">
        <v>0</v>
      </c>
      <c r="BO35" s="117">
        <v>0</v>
      </c>
      <c r="BP35" s="117">
        <v>0</v>
      </c>
      <c r="BQ35" s="117">
        <v>0</v>
      </c>
      <c r="BR35" s="117">
        <v>0</v>
      </c>
      <c r="BS35" s="117">
        <v>0</v>
      </c>
      <c r="BT35" s="117">
        <v>0</v>
      </c>
      <c r="BU35" s="117">
        <v>0</v>
      </c>
      <c r="BV35" s="117">
        <v>0</v>
      </c>
      <c r="BW35" s="117">
        <v>21041785</v>
      </c>
      <c r="BX35" s="117">
        <v>62179310</v>
      </c>
      <c r="BY35" s="117">
        <v>0</v>
      </c>
      <c r="BZ35" s="117">
        <v>0</v>
      </c>
      <c r="CA35" s="117">
        <v>0</v>
      </c>
      <c r="CB35" s="117">
        <v>0</v>
      </c>
      <c r="CC35" s="117">
        <v>0</v>
      </c>
      <c r="CD35" s="117">
        <v>0</v>
      </c>
      <c r="CE35" s="117">
        <v>0</v>
      </c>
      <c r="CF35" s="117">
        <v>0</v>
      </c>
      <c r="CG35" s="117">
        <v>0</v>
      </c>
      <c r="CH35" s="117">
        <v>0</v>
      </c>
      <c r="CI35" s="117">
        <v>0</v>
      </c>
      <c r="CJ35" s="117">
        <v>0</v>
      </c>
      <c r="CK35" s="117">
        <v>0</v>
      </c>
      <c r="CL35" s="117">
        <v>4748609</v>
      </c>
      <c r="CM35" s="117">
        <v>12736669</v>
      </c>
      <c r="CN35" s="117">
        <v>2686</v>
      </c>
      <c r="CO35" s="117">
        <v>45804360</v>
      </c>
      <c r="CP35" s="117">
        <v>0</v>
      </c>
      <c r="CQ35" s="117">
        <v>93258163</v>
      </c>
      <c r="CR35" s="117">
        <v>19451</v>
      </c>
      <c r="CS35" s="117">
        <v>93258163</v>
      </c>
      <c r="CT35" s="117">
        <v>0</v>
      </c>
      <c r="CU35" s="117">
        <v>0</v>
      </c>
      <c r="CV35" s="117">
        <v>0</v>
      </c>
      <c r="CW35" s="117">
        <v>125020405</v>
      </c>
      <c r="CX35" s="117">
        <v>2980524</v>
      </c>
      <c r="CY35" s="117">
        <v>1595831</v>
      </c>
      <c r="CZ35" s="117">
        <v>45437315</v>
      </c>
      <c r="DA35" s="117">
        <v>6765613</v>
      </c>
      <c r="DB35" s="117">
        <v>59860571</v>
      </c>
      <c r="DC35" s="117">
        <v>18478906</v>
      </c>
      <c r="DD35" s="117">
        <v>47871336</v>
      </c>
      <c r="DE35" s="117">
        <v>8438511</v>
      </c>
      <c r="DF35" s="117">
        <v>1201442</v>
      </c>
      <c r="DG35" s="117">
        <v>0</v>
      </c>
      <c r="DH35" s="117">
        <v>63914</v>
      </c>
      <c r="DI35" s="117">
        <v>93258163</v>
      </c>
      <c r="DJ35" s="117">
        <v>0</v>
      </c>
      <c r="DK35" s="117">
        <v>0</v>
      </c>
      <c r="DL35" s="117">
        <v>0</v>
      </c>
      <c r="DM35" s="117">
        <v>0</v>
      </c>
      <c r="DN35" s="117">
        <v>22642830</v>
      </c>
      <c r="DO35" s="117">
        <v>0</v>
      </c>
      <c r="DP35" s="117">
        <v>0</v>
      </c>
      <c r="DQ35" s="117">
        <v>0</v>
      </c>
      <c r="DR35" s="117">
        <v>1041345</v>
      </c>
      <c r="DS35" s="117">
        <v>20968630</v>
      </c>
      <c r="DT35" s="117">
        <v>58839</v>
      </c>
      <c r="DU35" s="117">
        <v>599773</v>
      </c>
      <c r="DV35" s="117">
        <v>128156252</v>
      </c>
      <c r="DW35" s="117">
        <v>0</v>
      </c>
      <c r="DX35" s="117">
        <v>0</v>
      </c>
      <c r="DY35" s="117">
        <v>64</v>
      </c>
      <c r="DZ35" s="117">
        <v>73155</v>
      </c>
      <c r="EA35" s="117">
        <v>815046</v>
      </c>
      <c r="EB35" s="117">
        <v>0</v>
      </c>
      <c r="EC35" s="117">
        <v>0</v>
      </c>
      <c r="ED35" s="117">
        <v>0</v>
      </c>
      <c r="EE35" s="117">
        <v>84231</v>
      </c>
      <c r="EF35" s="117">
        <v>34295</v>
      </c>
      <c r="EG35" s="117"/>
      <c r="EH35" s="117">
        <v>34295</v>
      </c>
      <c r="EI35" s="117"/>
      <c r="EJ35" s="117">
        <v>368749</v>
      </c>
      <c r="EK35" s="117">
        <v>1147087</v>
      </c>
      <c r="EL35" s="117">
        <v>971400</v>
      </c>
      <c r="EM35" s="117">
        <v>3550724</v>
      </c>
      <c r="EN35" s="117">
        <v>0</v>
      </c>
      <c r="EO35" s="117">
        <v>1325073</v>
      </c>
      <c r="EP35" s="117">
        <v>0</v>
      </c>
      <c r="EQ35" s="117">
        <v>0</v>
      </c>
      <c r="ER35" s="117">
        <v>0</v>
      </c>
      <c r="ES35" s="117">
        <v>7080135</v>
      </c>
      <c r="ET35" s="117">
        <v>73155</v>
      </c>
      <c r="EU35" s="117">
        <v>19451</v>
      </c>
      <c r="EV35" s="117">
        <v>6688999</v>
      </c>
      <c r="EW35" s="117">
        <v>231024</v>
      </c>
      <c r="EX35" s="117">
        <v>57161</v>
      </c>
      <c r="EY35" s="117">
        <v>6007067</v>
      </c>
      <c r="EZ35" s="117">
        <v>0</v>
      </c>
    </row>
    <row r="36" spans="1:156">
      <c r="A36" s="66" t="s">
        <v>1112</v>
      </c>
      <c r="B36" s="66">
        <v>70911</v>
      </c>
      <c r="C36" s="65" t="s">
        <v>1106</v>
      </c>
      <c r="D36" s="117">
        <v>-107273</v>
      </c>
      <c r="E36" s="117">
        <v>0</v>
      </c>
      <c r="F36" s="117">
        <v>-80260</v>
      </c>
      <c r="G36" s="117">
        <v>0</v>
      </c>
      <c r="H36" s="117">
        <v>408871</v>
      </c>
      <c r="I36" s="117">
        <v>0</v>
      </c>
      <c r="J36" s="117">
        <v>0</v>
      </c>
      <c r="K36" s="117">
        <v>2401</v>
      </c>
      <c r="L36" s="117">
        <v>37499</v>
      </c>
      <c r="M36" s="117">
        <v>61574</v>
      </c>
      <c r="N36" s="117">
        <v>-254728</v>
      </c>
      <c r="O36" s="117">
        <v>0</v>
      </c>
      <c r="P36" s="117">
        <v>0</v>
      </c>
      <c r="Q36" s="117">
        <v>0</v>
      </c>
      <c r="R36" s="117">
        <v>0</v>
      </c>
      <c r="S36" s="117">
        <v>0</v>
      </c>
      <c r="T36" s="117">
        <v>-9929</v>
      </c>
      <c r="U36" s="117">
        <v>408871</v>
      </c>
      <c r="V36" s="117">
        <v>0</v>
      </c>
      <c r="W36" s="117">
        <v>-3309</v>
      </c>
      <c r="X36" s="117">
        <v>0</v>
      </c>
      <c r="Y36" s="117">
        <v>-463282</v>
      </c>
      <c r="Z36" s="117">
        <v>199545</v>
      </c>
      <c r="AA36" s="117">
        <v>14176</v>
      </c>
      <c r="AB36" s="117">
        <v>0</v>
      </c>
      <c r="AC36" s="117">
        <v>41909</v>
      </c>
      <c r="AD36" s="117">
        <v>-69241</v>
      </c>
      <c r="AE36" s="117">
        <v>0</v>
      </c>
      <c r="AF36" s="117">
        <v>0</v>
      </c>
      <c r="AG36" s="117">
        <v>11019</v>
      </c>
      <c r="AH36" s="117">
        <v>0</v>
      </c>
      <c r="AI36" s="117">
        <v>0</v>
      </c>
      <c r="AJ36" s="117">
        <v>-463282</v>
      </c>
      <c r="AK36" s="117">
        <v>0</v>
      </c>
      <c r="AL36" s="117">
        <v>0</v>
      </c>
      <c r="AM36" s="117">
        <v>0</v>
      </c>
      <c r="AN36" s="117">
        <v>94</v>
      </c>
      <c r="AO36" s="117">
        <v>-3309</v>
      </c>
      <c r="AP36" s="117">
        <v>199545</v>
      </c>
      <c r="AQ36" s="117">
        <v>0</v>
      </c>
      <c r="AR36" s="117">
        <v>0</v>
      </c>
      <c r="AS36" s="117">
        <v>0</v>
      </c>
      <c r="AT36" s="117">
        <v>0</v>
      </c>
      <c r="AU36" s="117">
        <v>0</v>
      </c>
      <c r="AV36" s="117">
        <v>66085</v>
      </c>
      <c r="AW36" s="117">
        <v>0</v>
      </c>
      <c r="AX36" s="117">
        <v>0</v>
      </c>
      <c r="AY36" s="117">
        <v>15928</v>
      </c>
      <c r="AZ36" s="117">
        <v>0</v>
      </c>
      <c r="BA36" s="117">
        <v>0</v>
      </c>
      <c r="BB36" s="117">
        <v>0</v>
      </c>
      <c r="BC36" s="117">
        <v>-239094</v>
      </c>
      <c r="BD36" s="117">
        <v>0</v>
      </c>
      <c r="BE36" s="117">
        <v>0</v>
      </c>
      <c r="BF36" s="117">
        <v>-55065</v>
      </c>
      <c r="BG36" s="117">
        <v>0</v>
      </c>
      <c r="BH36" s="117">
        <v>0</v>
      </c>
      <c r="BI36" s="117">
        <v>71634</v>
      </c>
      <c r="BJ36" s="117">
        <v>11036578</v>
      </c>
      <c r="BK36" s="117">
        <v>0</v>
      </c>
      <c r="BL36" s="117">
        <v>207100</v>
      </c>
      <c r="BM36" s="117">
        <v>406606</v>
      </c>
      <c r="BN36" s="117">
        <v>0</v>
      </c>
      <c r="BO36" s="117">
        <v>0</v>
      </c>
      <c r="BP36" s="117">
        <v>0</v>
      </c>
      <c r="BQ36" s="117">
        <v>0</v>
      </c>
      <c r="BR36" s="117">
        <v>0</v>
      </c>
      <c r="BS36" s="117">
        <v>0</v>
      </c>
      <c r="BT36" s="117">
        <v>0</v>
      </c>
      <c r="BU36" s="117">
        <v>0</v>
      </c>
      <c r="BV36" s="117">
        <v>0</v>
      </c>
      <c r="BW36" s="117">
        <v>1245735</v>
      </c>
      <c r="BX36" s="117">
        <v>10446891</v>
      </c>
      <c r="BY36" s="117">
        <v>0</v>
      </c>
      <c r="BZ36" s="117">
        <v>0</v>
      </c>
      <c r="CA36" s="117">
        <v>0</v>
      </c>
      <c r="CB36" s="117">
        <v>0</v>
      </c>
      <c r="CC36" s="117">
        <v>0</v>
      </c>
      <c r="CD36" s="117">
        <v>0</v>
      </c>
      <c r="CE36" s="117">
        <v>0</v>
      </c>
      <c r="CF36" s="117">
        <v>0</v>
      </c>
      <c r="CG36" s="117">
        <v>0</v>
      </c>
      <c r="CH36" s="117">
        <v>0</v>
      </c>
      <c r="CI36" s="117">
        <v>0</v>
      </c>
      <c r="CJ36" s="117">
        <v>0</v>
      </c>
      <c r="CK36" s="117">
        <v>0</v>
      </c>
      <c r="CL36" s="117">
        <v>558815</v>
      </c>
      <c r="CM36" s="117">
        <v>837058</v>
      </c>
      <c r="CN36" s="117">
        <v>0</v>
      </c>
      <c r="CO36" s="117">
        <v>6076507</v>
      </c>
      <c r="CP36" s="117">
        <v>0</v>
      </c>
      <c r="CQ36" s="117">
        <v>8546479</v>
      </c>
      <c r="CR36" s="117">
        <v>0</v>
      </c>
      <c r="CS36" s="117">
        <v>8546479</v>
      </c>
      <c r="CT36" s="117">
        <v>0</v>
      </c>
      <c r="CU36" s="117">
        <v>0</v>
      </c>
      <c r="CV36" s="117">
        <v>0</v>
      </c>
      <c r="CW36" s="117">
        <v>10744639</v>
      </c>
      <c r="CX36" s="117">
        <v>3600</v>
      </c>
      <c r="CY36" s="117">
        <v>93152</v>
      </c>
      <c r="CZ36" s="117">
        <v>2376029</v>
      </c>
      <c r="DA36" s="117">
        <v>4656584</v>
      </c>
      <c r="DB36" s="117">
        <v>294148</v>
      </c>
      <c r="DC36" s="117">
        <v>83137</v>
      </c>
      <c r="DD36" s="117">
        <v>250784</v>
      </c>
      <c r="DE36" s="117">
        <v>43364</v>
      </c>
      <c r="DF36" s="117">
        <v>0</v>
      </c>
      <c r="DG36" s="117">
        <v>0</v>
      </c>
      <c r="DH36" s="117">
        <v>61</v>
      </c>
      <c r="DI36" s="117">
        <v>8546479</v>
      </c>
      <c r="DJ36" s="117">
        <v>0</v>
      </c>
      <c r="DK36" s="117">
        <v>0</v>
      </c>
      <c r="DL36" s="117">
        <v>0</v>
      </c>
      <c r="DM36" s="117">
        <v>0</v>
      </c>
      <c r="DN36" s="117">
        <v>5253509</v>
      </c>
      <c r="DO36" s="117">
        <v>0</v>
      </c>
      <c r="DP36" s="117">
        <v>0</v>
      </c>
      <c r="DQ36" s="117">
        <v>0</v>
      </c>
      <c r="DR36" s="117">
        <v>406606</v>
      </c>
      <c r="DS36" s="117">
        <v>1245735</v>
      </c>
      <c r="DT36" s="117">
        <v>700</v>
      </c>
      <c r="DU36" s="117">
        <v>84785</v>
      </c>
      <c r="DV36" s="117">
        <v>11036578</v>
      </c>
      <c r="DW36" s="117">
        <v>0</v>
      </c>
      <c r="DX36" s="117">
        <v>0</v>
      </c>
      <c r="DY36" s="117">
        <v>0</v>
      </c>
      <c r="DZ36" s="117">
        <v>0</v>
      </c>
      <c r="EA36" s="117">
        <v>93943</v>
      </c>
      <c r="EB36" s="117">
        <v>0</v>
      </c>
      <c r="EC36" s="117">
        <v>0</v>
      </c>
      <c r="ED36" s="117">
        <v>0</v>
      </c>
      <c r="EE36" s="117">
        <v>0</v>
      </c>
      <c r="EF36" s="117">
        <v>0</v>
      </c>
      <c r="EG36" s="117"/>
      <c r="EH36" s="117">
        <v>0</v>
      </c>
      <c r="EI36" s="117"/>
      <c r="EJ36" s="117">
        <v>29498</v>
      </c>
      <c r="EK36" s="117">
        <v>54</v>
      </c>
      <c r="EL36" s="117">
        <v>54</v>
      </c>
      <c r="EM36" s="117">
        <v>0</v>
      </c>
      <c r="EN36" s="117">
        <v>0</v>
      </c>
      <c r="EO36" s="117">
        <v>207039</v>
      </c>
      <c r="EP36" s="117">
        <v>0</v>
      </c>
      <c r="EQ36" s="117">
        <v>0</v>
      </c>
      <c r="ER36" s="117">
        <v>0</v>
      </c>
      <c r="ES36" s="117">
        <v>206609</v>
      </c>
      <c r="ET36" s="117">
        <v>0</v>
      </c>
      <c r="EU36" s="117">
        <v>0</v>
      </c>
      <c r="EV36" s="117">
        <v>89716</v>
      </c>
      <c r="EW36" s="117">
        <v>55287</v>
      </c>
      <c r="EX36" s="117">
        <v>0</v>
      </c>
      <c r="EY36" s="117">
        <v>270793</v>
      </c>
      <c r="EZ36" s="117">
        <v>0</v>
      </c>
    </row>
    <row r="37" spans="1:156">
      <c r="A37" s="66" t="s">
        <v>1112</v>
      </c>
      <c r="B37" s="66">
        <v>70912</v>
      </c>
      <c r="C37" s="65" t="s">
        <v>1107</v>
      </c>
      <c r="D37" s="117">
        <v>-126133</v>
      </c>
      <c r="E37" s="117"/>
      <c r="F37" s="117">
        <v>-15349</v>
      </c>
      <c r="G37" s="117"/>
      <c r="H37" s="117">
        <v>53473</v>
      </c>
      <c r="I37" s="117"/>
      <c r="J37" s="117"/>
      <c r="K37" s="117">
        <v>-9854</v>
      </c>
      <c r="L37" s="117">
        <v>-93438</v>
      </c>
      <c r="M37" s="117">
        <v>490503</v>
      </c>
      <c r="N37" s="117">
        <v>544510</v>
      </c>
      <c r="O37" s="117"/>
      <c r="P37" s="117"/>
      <c r="Q37" s="117"/>
      <c r="R37" s="117"/>
      <c r="S37" s="117"/>
      <c r="T37" s="117">
        <v>-32105</v>
      </c>
      <c r="U37" s="117">
        <v>53473</v>
      </c>
      <c r="V37" s="117">
        <v>-136899</v>
      </c>
      <c r="W37" s="117">
        <v>-22662</v>
      </c>
      <c r="X37" s="117"/>
      <c r="Y37" s="117">
        <v>-939331</v>
      </c>
      <c r="Z37" s="117"/>
      <c r="AA37" s="117">
        <v>92667</v>
      </c>
      <c r="AB37" s="117"/>
      <c r="AC37" s="117">
        <v>-142747</v>
      </c>
      <c r="AD37" s="117">
        <v>-606050</v>
      </c>
      <c r="AE37" s="117"/>
      <c r="AF37" s="117"/>
      <c r="AG37" s="117">
        <v>-590701</v>
      </c>
      <c r="AH37" s="117"/>
      <c r="AI37" s="117"/>
      <c r="AJ37" s="117">
        <v>-939331</v>
      </c>
      <c r="AK37" s="117"/>
      <c r="AL37" s="117"/>
      <c r="AM37" s="117"/>
      <c r="AN37" s="117">
        <v>320753</v>
      </c>
      <c r="AO37" s="117">
        <v>-22662</v>
      </c>
      <c r="AP37" s="117"/>
      <c r="AQ37" s="117"/>
      <c r="AR37" s="117"/>
      <c r="AS37" s="117"/>
      <c r="AT37" s="117"/>
      <c r="AU37" s="117"/>
      <c r="AV37" s="117">
        <v>15349</v>
      </c>
      <c r="AW37" s="117"/>
      <c r="AX37" s="117"/>
      <c r="AY37" s="117">
        <v>37608</v>
      </c>
      <c r="AZ37" s="117"/>
      <c r="BA37" s="117"/>
      <c r="BB37" s="117"/>
      <c r="BC37" s="117">
        <v>-5216</v>
      </c>
      <c r="BD37" s="117"/>
      <c r="BE37" s="117"/>
      <c r="BF37" s="117">
        <v>-513383</v>
      </c>
      <c r="BG37" s="117"/>
      <c r="BH37" s="117"/>
      <c r="BI37" s="117">
        <v>212096</v>
      </c>
      <c r="BJ37" s="117">
        <v>27672695</v>
      </c>
      <c r="BK37" s="117"/>
      <c r="BL37" s="117">
        <v>281179</v>
      </c>
      <c r="BM37" s="117">
        <v>458102</v>
      </c>
      <c r="BN37" s="117"/>
      <c r="BO37" s="117"/>
      <c r="BP37" s="117"/>
      <c r="BQ37" s="117"/>
      <c r="BR37" s="117"/>
      <c r="BS37" s="117"/>
      <c r="BT37" s="117"/>
      <c r="BU37" s="117">
        <v>538</v>
      </c>
      <c r="BV37" s="117"/>
      <c r="BW37" s="117">
        <v>3083409</v>
      </c>
      <c r="BX37" s="117">
        <v>19074167</v>
      </c>
      <c r="BY37" s="117">
        <v>136899</v>
      </c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>
        <v>1376608</v>
      </c>
      <c r="CM37" s="117">
        <v>2783890</v>
      </c>
      <c r="CN37" s="117"/>
      <c r="CO37" s="117">
        <v>18101388</v>
      </c>
      <c r="CP37" s="117"/>
      <c r="CQ37" s="117">
        <v>21347294</v>
      </c>
      <c r="CR37" s="117"/>
      <c r="CS37" s="117">
        <v>21210395</v>
      </c>
      <c r="CT37" s="117"/>
      <c r="CU37" s="117"/>
      <c r="CV37" s="117"/>
      <c r="CW37" s="117">
        <v>27151745</v>
      </c>
      <c r="CX37" s="117">
        <v>332545</v>
      </c>
      <c r="CY37" s="117"/>
      <c r="CZ37" s="117"/>
      <c r="DA37" s="117"/>
      <c r="DB37" s="117">
        <v>7745033</v>
      </c>
      <c r="DC37" s="117">
        <v>2727448</v>
      </c>
      <c r="DD37" s="117">
        <v>7637567</v>
      </c>
      <c r="DE37" s="117">
        <v>107466</v>
      </c>
      <c r="DF37" s="117">
        <v>3033232</v>
      </c>
      <c r="DG37" s="117"/>
      <c r="DH37" s="117">
        <v>125387</v>
      </c>
      <c r="DI37" s="117">
        <v>21210395</v>
      </c>
      <c r="DJ37" s="117">
        <v>538</v>
      </c>
      <c r="DK37" s="117"/>
      <c r="DL37" s="117"/>
      <c r="DM37" s="117"/>
      <c r="DN37" s="117">
        <v>13420948</v>
      </c>
      <c r="DO37" s="117"/>
      <c r="DP37" s="117"/>
      <c r="DQ37" s="117"/>
      <c r="DR37" s="117">
        <v>458102</v>
      </c>
      <c r="DS37" s="117">
        <v>3083409</v>
      </c>
      <c r="DT37" s="117"/>
      <c r="DU37" s="117">
        <v>213448</v>
      </c>
      <c r="DV37" s="117">
        <v>27672695</v>
      </c>
      <c r="DW37" s="117"/>
      <c r="DX37" s="117"/>
      <c r="DY37" s="117">
        <v>29</v>
      </c>
      <c r="DZ37" s="117"/>
      <c r="EA37" s="117">
        <v>75775</v>
      </c>
      <c r="EB37" s="117"/>
      <c r="EC37" s="117"/>
      <c r="ED37" s="117"/>
      <c r="EE37" s="117"/>
      <c r="EF37" s="117"/>
      <c r="EG37" s="117"/>
      <c r="EH37" s="117"/>
      <c r="EI37" s="117"/>
      <c r="EJ37" s="117">
        <v>141616</v>
      </c>
      <c r="EK37" s="117">
        <v>25785</v>
      </c>
      <c r="EL37" s="117">
        <v>22529</v>
      </c>
      <c r="EM37" s="117"/>
      <c r="EN37" s="117"/>
      <c r="EO37" s="117">
        <v>155792</v>
      </c>
      <c r="EP37" s="117"/>
      <c r="EQ37" s="117"/>
      <c r="ER37" s="117"/>
      <c r="ES37" s="117">
        <v>1195186</v>
      </c>
      <c r="ET37" s="117"/>
      <c r="EU37" s="117"/>
      <c r="EV37" s="117">
        <v>2916539</v>
      </c>
      <c r="EW37" s="117">
        <v>71832</v>
      </c>
      <c r="EX37" s="117">
        <v>3256</v>
      </c>
      <c r="EY37" s="117">
        <v>9203</v>
      </c>
      <c r="EZ37" s="117"/>
    </row>
    <row r="38" spans="1:156">
      <c r="A38" s="66" t="s">
        <v>1112</v>
      </c>
      <c r="B38" s="66">
        <v>71044</v>
      </c>
      <c r="C38" s="65" t="s">
        <v>1108</v>
      </c>
      <c r="D38" s="117">
        <v>-2532638</v>
      </c>
      <c r="E38" s="117">
        <v>0</v>
      </c>
      <c r="F38" s="117">
        <v>-226826</v>
      </c>
      <c r="G38" s="117">
        <v>0</v>
      </c>
      <c r="H38" s="117">
        <v>48057</v>
      </c>
      <c r="I38" s="117">
        <v>0</v>
      </c>
      <c r="J38" s="117">
        <v>0</v>
      </c>
      <c r="K38" s="117">
        <v>619065</v>
      </c>
      <c r="L38" s="117">
        <v>-569312</v>
      </c>
      <c r="M38" s="117">
        <v>1268236</v>
      </c>
      <c r="N38" s="117">
        <v>-1830368</v>
      </c>
      <c r="O38" s="117">
        <v>0</v>
      </c>
      <c r="P38" s="117">
        <v>0</v>
      </c>
      <c r="Q38" s="117">
        <v>0</v>
      </c>
      <c r="R38" s="117">
        <v>0</v>
      </c>
      <c r="S38" s="117">
        <v>0</v>
      </c>
      <c r="T38" s="117">
        <v>-87010</v>
      </c>
      <c r="U38" s="117">
        <v>48057</v>
      </c>
      <c r="V38" s="117">
        <v>0</v>
      </c>
      <c r="W38" s="117">
        <v>-45621</v>
      </c>
      <c r="X38" s="117">
        <v>0</v>
      </c>
      <c r="Y38" s="117">
        <v>-1769787</v>
      </c>
      <c r="Z38" s="117">
        <v>3184832</v>
      </c>
      <c r="AA38" s="117">
        <v>40900</v>
      </c>
      <c r="AB38" s="117">
        <v>0</v>
      </c>
      <c r="AC38" s="117">
        <v>299400</v>
      </c>
      <c r="AD38" s="117">
        <v>-226826</v>
      </c>
      <c r="AE38" s="117">
        <v>0</v>
      </c>
      <c r="AF38" s="117">
        <v>0</v>
      </c>
      <c r="AG38" s="117">
        <v>0</v>
      </c>
      <c r="AH38" s="117">
        <v>0</v>
      </c>
      <c r="AI38" s="117">
        <v>0</v>
      </c>
      <c r="AJ38" s="117">
        <v>-1769787</v>
      </c>
      <c r="AK38" s="117">
        <v>0</v>
      </c>
      <c r="AL38" s="117">
        <v>0</v>
      </c>
      <c r="AM38" s="117">
        <v>0</v>
      </c>
      <c r="AN38" s="117">
        <v>35897</v>
      </c>
      <c r="AO38" s="117">
        <v>-45621</v>
      </c>
      <c r="AP38" s="117">
        <v>3184832</v>
      </c>
      <c r="AQ38" s="117">
        <v>0</v>
      </c>
      <c r="AR38" s="117">
        <v>0</v>
      </c>
      <c r="AS38" s="117">
        <v>0</v>
      </c>
      <c r="AT38" s="117">
        <v>0</v>
      </c>
      <c r="AU38" s="117">
        <v>0</v>
      </c>
      <c r="AV38" s="117">
        <v>185926</v>
      </c>
      <c r="AW38" s="117">
        <v>0</v>
      </c>
      <c r="AX38" s="117">
        <v>0</v>
      </c>
      <c r="AY38" s="117">
        <v>-72439</v>
      </c>
      <c r="AZ38" s="117">
        <v>0</v>
      </c>
      <c r="BA38" s="117">
        <v>0</v>
      </c>
      <c r="BB38" s="117">
        <v>0</v>
      </c>
      <c r="BC38" s="117">
        <v>-564606</v>
      </c>
      <c r="BD38" s="117">
        <v>0</v>
      </c>
      <c r="BE38" s="117">
        <v>0</v>
      </c>
      <c r="BF38" s="117">
        <v>-185926</v>
      </c>
      <c r="BG38" s="117">
        <v>0</v>
      </c>
      <c r="BH38" s="117">
        <v>0</v>
      </c>
      <c r="BI38" s="117">
        <v>518761</v>
      </c>
      <c r="BJ38" s="117">
        <v>69324035</v>
      </c>
      <c r="BK38" s="117">
        <v>0</v>
      </c>
      <c r="BL38" s="117">
        <v>785938</v>
      </c>
      <c r="BM38" s="117">
        <v>896278</v>
      </c>
      <c r="BN38" s="117">
        <v>0</v>
      </c>
      <c r="BO38" s="117">
        <v>0</v>
      </c>
      <c r="BP38" s="117">
        <v>0</v>
      </c>
      <c r="BQ38" s="117">
        <v>0</v>
      </c>
      <c r="BR38" s="117">
        <v>0</v>
      </c>
      <c r="BS38" s="117">
        <v>0</v>
      </c>
      <c r="BT38" s="117">
        <v>0</v>
      </c>
      <c r="BU38" s="117">
        <v>0</v>
      </c>
      <c r="BV38" s="117">
        <v>0</v>
      </c>
      <c r="BW38" s="117">
        <v>5890498</v>
      </c>
      <c r="BX38" s="117">
        <v>35994128</v>
      </c>
      <c r="BY38" s="117">
        <v>0</v>
      </c>
      <c r="BZ38" s="117">
        <v>0</v>
      </c>
      <c r="CA38" s="117">
        <v>0</v>
      </c>
      <c r="CB38" s="117">
        <v>0</v>
      </c>
      <c r="CC38" s="117">
        <v>0</v>
      </c>
      <c r="CD38" s="117">
        <v>0</v>
      </c>
      <c r="CE38" s="117">
        <v>0</v>
      </c>
      <c r="CF38" s="117">
        <v>0</v>
      </c>
      <c r="CG38" s="117">
        <v>0</v>
      </c>
      <c r="CH38" s="117">
        <v>0</v>
      </c>
      <c r="CI38" s="117">
        <v>0</v>
      </c>
      <c r="CJ38" s="117">
        <v>0</v>
      </c>
      <c r="CK38" s="117">
        <v>0</v>
      </c>
      <c r="CL38" s="117">
        <v>2655422</v>
      </c>
      <c r="CM38" s="117">
        <v>6917881</v>
      </c>
      <c r="CN38" s="117">
        <v>0</v>
      </c>
      <c r="CO38" s="117">
        <v>23641357</v>
      </c>
      <c r="CP38" s="117">
        <v>0</v>
      </c>
      <c r="CQ38" s="117">
        <v>55573425</v>
      </c>
      <c r="CR38" s="117">
        <v>7204</v>
      </c>
      <c r="CS38" s="117">
        <v>55573425</v>
      </c>
      <c r="CT38" s="117">
        <v>0</v>
      </c>
      <c r="CU38" s="117">
        <v>0</v>
      </c>
      <c r="CV38" s="117">
        <v>0</v>
      </c>
      <c r="CW38" s="117">
        <v>66855009</v>
      </c>
      <c r="CX38" s="117">
        <v>857377</v>
      </c>
      <c r="CY38" s="117">
        <v>1334952</v>
      </c>
      <c r="CZ38" s="117">
        <v>26853611</v>
      </c>
      <c r="DA38" s="117">
        <v>3556818</v>
      </c>
      <c r="DB38" s="117">
        <v>30003504</v>
      </c>
      <c r="DC38" s="117">
        <v>10362345</v>
      </c>
      <c r="DD38" s="117">
        <v>24563310</v>
      </c>
      <c r="DE38" s="117">
        <v>3626347</v>
      </c>
      <c r="DF38" s="117">
        <v>4525413</v>
      </c>
      <c r="DG38" s="117">
        <v>0</v>
      </c>
      <c r="DH38" s="117">
        <v>59321</v>
      </c>
      <c r="DI38" s="117">
        <v>55573425</v>
      </c>
      <c r="DJ38" s="117">
        <v>0</v>
      </c>
      <c r="DK38" s="117">
        <v>0</v>
      </c>
      <c r="DL38" s="117">
        <v>0</v>
      </c>
      <c r="DM38" s="117">
        <v>0</v>
      </c>
      <c r="DN38" s="117">
        <v>13575319</v>
      </c>
      <c r="DO38" s="117">
        <v>0</v>
      </c>
      <c r="DP38" s="117">
        <v>0</v>
      </c>
      <c r="DQ38" s="117">
        <v>0</v>
      </c>
      <c r="DR38" s="117">
        <v>896278</v>
      </c>
      <c r="DS38" s="117">
        <v>5878264</v>
      </c>
      <c r="DT38" s="117">
        <v>38749</v>
      </c>
      <c r="DU38" s="117">
        <v>333445</v>
      </c>
      <c r="DV38" s="117">
        <v>69324035</v>
      </c>
      <c r="DW38" s="117">
        <v>0</v>
      </c>
      <c r="DX38" s="117">
        <v>0</v>
      </c>
      <c r="DY38" s="117">
        <v>0</v>
      </c>
      <c r="DZ38" s="117">
        <v>12234</v>
      </c>
      <c r="EA38" s="117">
        <v>553044</v>
      </c>
      <c r="EB38" s="117">
        <v>0</v>
      </c>
      <c r="EC38" s="117">
        <v>0</v>
      </c>
      <c r="ED38" s="117">
        <v>0</v>
      </c>
      <c r="EE38" s="117">
        <v>78184</v>
      </c>
      <c r="EF38" s="117">
        <v>31833</v>
      </c>
      <c r="EG38" s="117"/>
      <c r="EH38" s="117">
        <v>31833</v>
      </c>
      <c r="EI38" s="117"/>
      <c r="EJ38" s="117">
        <v>211359</v>
      </c>
      <c r="EK38" s="117">
        <v>1349643</v>
      </c>
      <c r="EL38" s="117">
        <v>1212179</v>
      </c>
      <c r="EM38" s="117">
        <v>1813847</v>
      </c>
      <c r="EN38" s="117">
        <v>0</v>
      </c>
      <c r="EO38" s="117">
        <v>726617</v>
      </c>
      <c r="EP38" s="117">
        <v>0</v>
      </c>
      <c r="EQ38" s="117">
        <v>0</v>
      </c>
      <c r="ER38" s="117">
        <v>0</v>
      </c>
      <c r="ES38" s="117">
        <v>3743698</v>
      </c>
      <c r="ET38" s="117">
        <v>12234</v>
      </c>
      <c r="EU38" s="117">
        <v>7204</v>
      </c>
      <c r="EV38" s="117">
        <v>3433132</v>
      </c>
      <c r="EW38" s="117">
        <v>122086</v>
      </c>
      <c r="EX38" s="117">
        <v>27447</v>
      </c>
      <c r="EY38" s="117">
        <v>3731562</v>
      </c>
      <c r="EZ38" s="117">
        <v>0</v>
      </c>
    </row>
    <row r="39" spans="1:156">
      <c r="A39" s="66" t="s">
        <v>1112</v>
      </c>
      <c r="B39" s="66">
        <v>71046</v>
      </c>
      <c r="C39" s="65" t="s">
        <v>1109</v>
      </c>
      <c r="D39" s="117">
        <v>-3663846</v>
      </c>
      <c r="E39" s="117">
        <v>0</v>
      </c>
      <c r="F39" s="117">
        <v>-117107</v>
      </c>
      <c r="G39" s="117">
        <v>0</v>
      </c>
      <c r="H39" s="117">
        <v>197413</v>
      </c>
      <c r="I39" s="117">
        <v>0</v>
      </c>
      <c r="J39" s="117">
        <v>0</v>
      </c>
      <c r="K39" s="117">
        <v>377370</v>
      </c>
      <c r="L39" s="117">
        <v>134029</v>
      </c>
      <c r="M39" s="117">
        <v>1213772</v>
      </c>
      <c r="N39" s="117">
        <v>-1998608</v>
      </c>
      <c r="O39" s="117">
        <v>0</v>
      </c>
      <c r="P39" s="117">
        <v>0</v>
      </c>
      <c r="Q39" s="117">
        <v>0</v>
      </c>
      <c r="R39" s="117">
        <v>0</v>
      </c>
      <c r="S39" s="117">
        <v>0</v>
      </c>
      <c r="T39" s="117">
        <v>-68559</v>
      </c>
      <c r="U39" s="117">
        <v>197413</v>
      </c>
      <c r="V39" s="117">
        <v>0</v>
      </c>
      <c r="W39" s="117">
        <v>-39421</v>
      </c>
      <c r="X39" s="117">
        <v>0</v>
      </c>
      <c r="Y39" s="117">
        <v>-1705942</v>
      </c>
      <c r="Z39" s="117">
        <v>2894661</v>
      </c>
      <c r="AA39" s="117">
        <v>17784</v>
      </c>
      <c r="AB39" s="117">
        <v>0</v>
      </c>
      <c r="AC39" s="117">
        <v>303515</v>
      </c>
      <c r="AD39" s="117">
        <v>-366166</v>
      </c>
      <c r="AE39" s="117">
        <v>0</v>
      </c>
      <c r="AF39" s="117">
        <v>0</v>
      </c>
      <c r="AG39" s="117">
        <v>-249059</v>
      </c>
      <c r="AH39" s="117">
        <v>0</v>
      </c>
      <c r="AI39" s="117">
        <v>0</v>
      </c>
      <c r="AJ39" s="117">
        <v>-1705942</v>
      </c>
      <c r="AK39" s="117">
        <v>0</v>
      </c>
      <c r="AL39" s="117">
        <v>0</v>
      </c>
      <c r="AM39" s="117">
        <v>0</v>
      </c>
      <c r="AN39" s="117">
        <v>13660</v>
      </c>
      <c r="AO39" s="117">
        <v>-39421</v>
      </c>
      <c r="AP39" s="117">
        <v>2894661</v>
      </c>
      <c r="AQ39" s="117">
        <v>0</v>
      </c>
      <c r="AR39" s="117">
        <v>0</v>
      </c>
      <c r="AS39" s="117">
        <v>0</v>
      </c>
      <c r="AT39" s="117">
        <v>0</v>
      </c>
      <c r="AU39" s="117">
        <v>0</v>
      </c>
      <c r="AV39" s="117">
        <v>99323</v>
      </c>
      <c r="AW39" s="117">
        <v>0</v>
      </c>
      <c r="AX39" s="117">
        <v>0</v>
      </c>
      <c r="AY39" s="117">
        <v>0</v>
      </c>
      <c r="AZ39" s="117">
        <v>0</v>
      </c>
      <c r="BA39" s="117">
        <v>0</v>
      </c>
      <c r="BB39" s="117">
        <v>0</v>
      </c>
      <c r="BC39" s="117">
        <v>-5034</v>
      </c>
      <c r="BD39" s="117">
        <v>0</v>
      </c>
      <c r="BE39" s="117">
        <v>0</v>
      </c>
      <c r="BF39" s="117">
        <v>-348382</v>
      </c>
      <c r="BG39" s="117">
        <v>0</v>
      </c>
      <c r="BH39" s="117">
        <v>0</v>
      </c>
      <c r="BI39" s="117">
        <v>86307</v>
      </c>
      <c r="BJ39" s="117">
        <v>67721883</v>
      </c>
      <c r="BK39" s="117">
        <v>0</v>
      </c>
      <c r="BL39" s="117">
        <v>753406</v>
      </c>
      <c r="BM39" s="117">
        <v>0</v>
      </c>
      <c r="BN39" s="117">
        <v>0</v>
      </c>
      <c r="BO39" s="117">
        <v>0</v>
      </c>
      <c r="BP39" s="117">
        <v>0</v>
      </c>
      <c r="BQ39" s="117">
        <v>0</v>
      </c>
      <c r="BR39" s="117">
        <v>0</v>
      </c>
      <c r="BS39" s="117">
        <v>0</v>
      </c>
      <c r="BT39" s="117">
        <v>0</v>
      </c>
      <c r="BU39" s="117">
        <v>0</v>
      </c>
      <c r="BV39" s="117">
        <v>0</v>
      </c>
      <c r="BW39" s="117">
        <v>3554600</v>
      </c>
      <c r="BX39" s="117">
        <v>6682395</v>
      </c>
      <c r="BY39" s="117">
        <v>0</v>
      </c>
      <c r="BZ39" s="117">
        <v>0</v>
      </c>
      <c r="CA39" s="117">
        <v>0</v>
      </c>
      <c r="CB39" s="117">
        <v>0</v>
      </c>
      <c r="CC39" s="117">
        <v>0</v>
      </c>
      <c r="CD39" s="117">
        <v>0</v>
      </c>
      <c r="CE39" s="117">
        <v>0</v>
      </c>
      <c r="CF39" s="117">
        <v>0</v>
      </c>
      <c r="CG39" s="117">
        <v>0</v>
      </c>
      <c r="CH39" s="117">
        <v>0</v>
      </c>
      <c r="CI39" s="117">
        <v>0</v>
      </c>
      <c r="CJ39" s="117">
        <v>0</v>
      </c>
      <c r="CK39" s="117">
        <v>0</v>
      </c>
      <c r="CL39" s="117">
        <v>3636815</v>
      </c>
      <c r="CM39" s="117">
        <v>3788047</v>
      </c>
      <c r="CN39" s="117">
        <v>0</v>
      </c>
      <c r="CO39" s="117">
        <v>2264518</v>
      </c>
      <c r="CP39" s="117">
        <v>0</v>
      </c>
      <c r="CQ39" s="117">
        <v>60345008</v>
      </c>
      <c r="CR39" s="117">
        <v>0</v>
      </c>
      <c r="CS39" s="117">
        <v>3922820</v>
      </c>
      <c r="CT39" s="117">
        <v>56422188</v>
      </c>
      <c r="CU39" s="117">
        <v>0</v>
      </c>
      <c r="CV39" s="117">
        <v>59571108</v>
      </c>
      <c r="CW39" s="117">
        <v>7192149</v>
      </c>
      <c r="CX39" s="117">
        <v>75859</v>
      </c>
      <c r="CY39" s="117">
        <v>582908</v>
      </c>
      <c r="CZ39" s="117">
        <v>2722</v>
      </c>
      <c r="DA39" s="117">
        <v>3644454</v>
      </c>
      <c r="DB39" s="117">
        <v>433895</v>
      </c>
      <c r="DC39" s="117">
        <v>568075</v>
      </c>
      <c r="DD39" s="117">
        <v>184561</v>
      </c>
      <c r="DE39" s="117">
        <v>227611</v>
      </c>
      <c r="DF39" s="117">
        <v>1641046</v>
      </c>
      <c r="DG39" s="117">
        <v>0</v>
      </c>
      <c r="DH39" s="117">
        <v>189695</v>
      </c>
      <c r="DI39" s="117">
        <v>60345008</v>
      </c>
      <c r="DJ39" s="117">
        <v>0</v>
      </c>
      <c r="DK39" s="117">
        <v>0</v>
      </c>
      <c r="DL39" s="117">
        <v>0</v>
      </c>
      <c r="DM39" s="117">
        <v>56422188</v>
      </c>
      <c r="DN39" s="117">
        <v>1883635</v>
      </c>
      <c r="DO39" s="117">
        <v>0</v>
      </c>
      <c r="DP39" s="117">
        <v>0</v>
      </c>
      <c r="DQ39" s="117">
        <v>0</v>
      </c>
      <c r="DR39" s="117">
        <v>0</v>
      </c>
      <c r="DS39" s="117">
        <v>3435614</v>
      </c>
      <c r="DT39" s="117">
        <v>34228</v>
      </c>
      <c r="DU39" s="117">
        <v>181978</v>
      </c>
      <c r="DV39" s="117">
        <v>67721883</v>
      </c>
      <c r="DW39" s="117">
        <v>0</v>
      </c>
      <c r="DX39" s="117">
        <v>0</v>
      </c>
      <c r="DY39" s="117">
        <v>0</v>
      </c>
      <c r="DZ39" s="117">
        <v>118986</v>
      </c>
      <c r="EA39" s="117">
        <v>14534</v>
      </c>
      <c r="EB39" s="117">
        <v>0</v>
      </c>
      <c r="EC39" s="117">
        <v>0</v>
      </c>
      <c r="ED39" s="117">
        <v>118986</v>
      </c>
      <c r="EE39" s="117">
        <v>0</v>
      </c>
      <c r="EF39" s="117">
        <v>7207</v>
      </c>
      <c r="EG39" s="117">
        <v>0</v>
      </c>
      <c r="EH39" s="117">
        <v>7207</v>
      </c>
      <c r="EI39" s="117"/>
      <c r="EJ39" s="117">
        <v>69363</v>
      </c>
      <c r="EK39" s="117">
        <v>23242</v>
      </c>
      <c r="EL39" s="117">
        <v>0</v>
      </c>
      <c r="EM39" s="117">
        <v>8976</v>
      </c>
      <c r="EN39" s="117">
        <v>0</v>
      </c>
      <c r="EO39" s="117">
        <v>563711</v>
      </c>
      <c r="EP39" s="117">
        <v>0</v>
      </c>
      <c r="EQ39" s="117">
        <v>12747</v>
      </c>
      <c r="ER39" s="117">
        <v>0</v>
      </c>
      <c r="ES39" s="117">
        <v>64925</v>
      </c>
      <c r="ET39" s="117">
        <v>0</v>
      </c>
      <c r="EU39" s="117">
        <v>0</v>
      </c>
      <c r="EV39" s="117">
        <v>3323</v>
      </c>
      <c r="EW39" s="117">
        <v>112615</v>
      </c>
      <c r="EX39" s="117">
        <v>16035</v>
      </c>
      <c r="EY39" s="117">
        <v>0</v>
      </c>
      <c r="EZ39" s="117">
        <v>0</v>
      </c>
    </row>
    <row r="40" spans="1:156">
      <c r="A40" s="66" t="s">
        <v>1112</v>
      </c>
      <c r="B40" s="66">
        <v>71071</v>
      </c>
      <c r="C40" s="65" t="s">
        <v>1110</v>
      </c>
      <c r="D40" s="117">
        <v>-3188456</v>
      </c>
      <c r="E40" s="117">
        <v>0</v>
      </c>
      <c r="F40" s="117">
        <v>-206834</v>
      </c>
      <c r="G40" s="117"/>
      <c r="H40" s="117">
        <v>961744</v>
      </c>
      <c r="I40" s="117">
        <v>0</v>
      </c>
      <c r="J40" s="117">
        <v>0</v>
      </c>
      <c r="K40" s="117">
        <v>-559390</v>
      </c>
      <c r="L40" s="117">
        <v>148154</v>
      </c>
      <c r="M40" s="117">
        <v>2002516</v>
      </c>
      <c r="N40" s="117">
        <v>-1660188</v>
      </c>
      <c r="O40" s="117"/>
      <c r="P40" s="117"/>
      <c r="Q40" s="117">
        <v>0</v>
      </c>
      <c r="R40" s="117"/>
      <c r="S40" s="117"/>
      <c r="T40" s="117">
        <v>-62965</v>
      </c>
      <c r="U40" s="117">
        <v>961744</v>
      </c>
      <c r="V40" s="117">
        <v>-14079</v>
      </c>
      <c r="W40" s="117">
        <v>-25845</v>
      </c>
      <c r="X40" s="117"/>
      <c r="Y40" s="117">
        <v>-2274726</v>
      </c>
      <c r="Z40" s="117">
        <v>2506437</v>
      </c>
      <c r="AA40" s="117">
        <v>769390</v>
      </c>
      <c r="AB40" s="117"/>
      <c r="AC40" s="117">
        <v>-466130</v>
      </c>
      <c r="AD40" s="117">
        <v>-978192</v>
      </c>
      <c r="AE40" s="117"/>
      <c r="AF40" s="117"/>
      <c r="AG40" s="117">
        <v>-771358</v>
      </c>
      <c r="AH40" s="117"/>
      <c r="AI40" s="117"/>
      <c r="AJ40" s="117">
        <v>-2274726</v>
      </c>
      <c r="AK40" s="117">
        <v>0</v>
      </c>
      <c r="AL40" s="117"/>
      <c r="AM40" s="117"/>
      <c r="AN40" s="117">
        <v>0</v>
      </c>
      <c r="AO40" s="117">
        <v>-25845</v>
      </c>
      <c r="AP40" s="117">
        <v>2506437</v>
      </c>
      <c r="AQ40" s="117"/>
      <c r="AR40" s="117">
        <v>0</v>
      </c>
      <c r="AS40" s="117">
        <v>0</v>
      </c>
      <c r="AT40" s="117"/>
      <c r="AU40" s="117"/>
      <c r="AV40" s="117">
        <v>206834</v>
      </c>
      <c r="AW40" s="117"/>
      <c r="AX40" s="117"/>
      <c r="AY40" s="117">
        <v>-5404</v>
      </c>
      <c r="AZ40" s="117"/>
      <c r="BA40" s="117">
        <v>0</v>
      </c>
      <c r="BB40" s="117">
        <v>0</v>
      </c>
      <c r="BC40" s="117">
        <v>-47</v>
      </c>
      <c r="BD40" s="117">
        <v>0</v>
      </c>
      <c r="BE40" s="117"/>
      <c r="BF40" s="117">
        <v>-208802</v>
      </c>
      <c r="BG40" s="117">
        <v>0</v>
      </c>
      <c r="BH40" s="117">
        <v>0</v>
      </c>
      <c r="BI40" s="117">
        <v>464288</v>
      </c>
      <c r="BJ40" s="117">
        <v>89466350</v>
      </c>
      <c r="BK40" s="117">
        <v>0</v>
      </c>
      <c r="BL40" s="117">
        <v>1038114</v>
      </c>
      <c r="BM40" s="117">
        <v>18239</v>
      </c>
      <c r="BN40" s="117">
        <v>0</v>
      </c>
      <c r="BO40" s="117">
        <v>0</v>
      </c>
      <c r="BP40" s="117">
        <v>0</v>
      </c>
      <c r="BQ40" s="117">
        <v>0</v>
      </c>
      <c r="BR40" s="117">
        <v>0</v>
      </c>
      <c r="BS40" s="117">
        <v>0</v>
      </c>
      <c r="BT40" s="117">
        <v>0</v>
      </c>
      <c r="BU40" s="117">
        <v>2548</v>
      </c>
      <c r="BV40" s="117">
        <v>0</v>
      </c>
      <c r="BW40" s="117">
        <v>9178737</v>
      </c>
      <c r="BX40" s="117">
        <v>32535118</v>
      </c>
      <c r="BY40" s="117">
        <v>325965</v>
      </c>
      <c r="BZ40" s="117">
        <v>0</v>
      </c>
      <c r="CA40" s="117">
        <v>0</v>
      </c>
      <c r="CB40" s="117">
        <v>0</v>
      </c>
      <c r="CC40" s="117">
        <v>0</v>
      </c>
      <c r="CD40" s="117">
        <v>0</v>
      </c>
      <c r="CE40" s="117">
        <v>0</v>
      </c>
      <c r="CF40" s="117">
        <v>0</v>
      </c>
      <c r="CG40" s="117">
        <v>0</v>
      </c>
      <c r="CH40" s="117">
        <v>0</v>
      </c>
      <c r="CI40" s="117">
        <v>0</v>
      </c>
      <c r="CJ40" s="117">
        <v>0</v>
      </c>
      <c r="CK40" s="117">
        <v>0</v>
      </c>
      <c r="CL40" s="117">
        <v>0</v>
      </c>
      <c r="CM40" s="117">
        <v>2393788</v>
      </c>
      <c r="CN40" s="117">
        <v>0</v>
      </c>
      <c r="CO40" s="117">
        <v>28268560</v>
      </c>
      <c r="CP40" s="117">
        <v>0</v>
      </c>
      <c r="CQ40" s="117">
        <v>77847940</v>
      </c>
      <c r="CR40" s="117">
        <v>23027</v>
      </c>
      <c r="CS40" s="117">
        <v>77521975</v>
      </c>
      <c r="CT40" s="117">
        <v>0</v>
      </c>
      <c r="CU40" s="117">
        <v>8982</v>
      </c>
      <c r="CV40" s="117">
        <v>0</v>
      </c>
      <c r="CW40" s="117">
        <v>88219334</v>
      </c>
      <c r="CX40" s="117">
        <v>0</v>
      </c>
      <c r="CY40" s="117">
        <v>0</v>
      </c>
      <c r="CZ40" s="117">
        <v>40444224</v>
      </c>
      <c r="DA40" s="117">
        <v>7201376</v>
      </c>
      <c r="DB40" s="117">
        <v>55684216</v>
      </c>
      <c r="DC40" s="117">
        <v>17296011</v>
      </c>
      <c r="DD40" s="117">
        <v>2827918</v>
      </c>
      <c r="DE40" s="117">
        <v>52606298</v>
      </c>
      <c r="DF40" s="117">
        <v>7780038</v>
      </c>
      <c r="DG40" s="117">
        <v>0</v>
      </c>
      <c r="DH40" s="117">
        <v>273798</v>
      </c>
      <c r="DI40" s="117">
        <v>77521975</v>
      </c>
      <c r="DJ40" s="117">
        <v>2548</v>
      </c>
      <c r="DK40" s="117">
        <v>0</v>
      </c>
      <c r="DL40" s="117">
        <v>0</v>
      </c>
      <c r="DM40" s="117">
        <v>0</v>
      </c>
      <c r="DN40" s="117">
        <v>7173473</v>
      </c>
      <c r="DO40" s="117">
        <v>0</v>
      </c>
      <c r="DP40" s="117">
        <v>0</v>
      </c>
      <c r="DQ40" s="117">
        <v>0</v>
      </c>
      <c r="DR40" s="117">
        <v>18239</v>
      </c>
      <c r="DS40" s="117">
        <v>-208802</v>
      </c>
      <c r="DT40" s="117">
        <v>4619</v>
      </c>
      <c r="DU40" s="117">
        <v>170666</v>
      </c>
      <c r="DV40" s="117">
        <v>89466350</v>
      </c>
      <c r="DW40" s="117">
        <v>0</v>
      </c>
      <c r="DX40" s="117">
        <v>0</v>
      </c>
      <c r="DY40" s="117">
        <v>215</v>
      </c>
      <c r="DZ40" s="117">
        <v>9387539</v>
      </c>
      <c r="EA40" s="117">
        <v>1029152</v>
      </c>
      <c r="EB40" s="117">
        <v>0</v>
      </c>
      <c r="EC40" s="117">
        <v>0</v>
      </c>
      <c r="ED40" s="117">
        <v>2937370</v>
      </c>
      <c r="EE40" s="117">
        <v>0</v>
      </c>
      <c r="EF40" s="117">
        <v>18978</v>
      </c>
      <c r="EG40" s="117">
        <v>0</v>
      </c>
      <c r="EH40" s="117">
        <v>18978</v>
      </c>
      <c r="EI40" s="117">
        <v>0</v>
      </c>
      <c r="EJ40" s="117">
        <v>34218</v>
      </c>
      <c r="EK40" s="117">
        <v>26706</v>
      </c>
      <c r="EL40" s="117">
        <v>3347</v>
      </c>
      <c r="EM40" s="117">
        <v>0</v>
      </c>
      <c r="EN40" s="117">
        <v>0</v>
      </c>
      <c r="EO40" s="117">
        <v>764316</v>
      </c>
      <c r="EP40" s="117">
        <v>23027</v>
      </c>
      <c r="EQ40" s="117">
        <v>250000</v>
      </c>
      <c r="ER40" s="117">
        <v>6450169</v>
      </c>
      <c r="ES40" s="117">
        <v>1929500</v>
      </c>
      <c r="ET40" s="117">
        <v>0</v>
      </c>
      <c r="EU40" s="117">
        <v>0</v>
      </c>
      <c r="EV40" s="117">
        <v>864044</v>
      </c>
      <c r="EW40" s="117">
        <v>136448</v>
      </c>
      <c r="EX40" s="117">
        <v>4381</v>
      </c>
      <c r="EY40" s="117">
        <v>0</v>
      </c>
      <c r="EZ40" s="117">
        <v>0</v>
      </c>
    </row>
    <row r="41" spans="1:156">
      <c r="A41" s="66" t="s">
        <v>1113</v>
      </c>
      <c r="B41" s="66">
        <v>70727</v>
      </c>
      <c r="C41" s="65" t="s">
        <v>1099</v>
      </c>
      <c r="D41" s="117">
        <v>768777</v>
      </c>
      <c r="E41" s="117">
        <v>0</v>
      </c>
      <c r="F41" s="117">
        <v>1155994</v>
      </c>
      <c r="G41" s="117">
        <v>0</v>
      </c>
      <c r="H41" s="117">
        <v>-5130680</v>
      </c>
      <c r="I41" s="117">
        <v>0</v>
      </c>
      <c r="J41" s="117">
        <v>0</v>
      </c>
      <c r="K41" s="117">
        <v>228037</v>
      </c>
      <c r="L41" s="117">
        <v>3728977</v>
      </c>
      <c r="M41" s="117">
        <v>2121037</v>
      </c>
      <c r="N41" s="117">
        <v>6779943</v>
      </c>
      <c r="O41" s="117">
        <v>0</v>
      </c>
      <c r="P41" s="117">
        <v>0</v>
      </c>
      <c r="Q41" s="117">
        <v>0</v>
      </c>
      <c r="R41" s="117">
        <v>0</v>
      </c>
      <c r="S41" s="117">
        <v>0</v>
      </c>
      <c r="T41" s="117">
        <v>-84970</v>
      </c>
      <c r="U41" s="117">
        <v>-5130680</v>
      </c>
      <c r="V41" s="117">
        <v>0</v>
      </c>
      <c r="W41" s="117">
        <v>-24338</v>
      </c>
      <c r="X41" s="117">
        <v>0</v>
      </c>
      <c r="Y41" s="117">
        <v>-1437554</v>
      </c>
      <c r="Z41" s="117">
        <v>1862380</v>
      </c>
      <c r="AA41" s="117">
        <v>-175187</v>
      </c>
      <c r="AB41" s="117">
        <v>0</v>
      </c>
      <c r="AC41" s="117">
        <v>-955850</v>
      </c>
      <c r="AD41" s="117">
        <v>1156014</v>
      </c>
      <c r="AE41" s="117">
        <v>0</v>
      </c>
      <c r="AF41" s="117">
        <v>0</v>
      </c>
      <c r="AG41" s="117">
        <v>20</v>
      </c>
      <c r="AH41" s="117">
        <v>0</v>
      </c>
      <c r="AI41" s="117">
        <v>0</v>
      </c>
      <c r="AJ41" s="117">
        <v>-1437554</v>
      </c>
      <c r="AK41" s="117">
        <v>0</v>
      </c>
      <c r="AL41" s="117">
        <v>0</v>
      </c>
      <c r="AM41" s="117">
        <v>0</v>
      </c>
      <c r="AN41" s="117">
        <v>26685</v>
      </c>
      <c r="AO41" s="117">
        <v>-24338</v>
      </c>
      <c r="AP41" s="117">
        <v>1862380</v>
      </c>
      <c r="AQ41" s="117">
        <v>0</v>
      </c>
      <c r="AR41" s="117">
        <v>0</v>
      </c>
      <c r="AS41" s="117">
        <v>0</v>
      </c>
      <c r="AT41" s="117">
        <v>0</v>
      </c>
      <c r="AU41" s="117">
        <v>0</v>
      </c>
      <c r="AV41" s="117">
        <v>-980807</v>
      </c>
      <c r="AW41" s="117">
        <v>0</v>
      </c>
      <c r="AX41" s="117">
        <v>0</v>
      </c>
      <c r="AY41" s="117">
        <v>-113074</v>
      </c>
      <c r="AZ41" s="117">
        <v>0</v>
      </c>
      <c r="BA41" s="117">
        <v>0</v>
      </c>
      <c r="BB41" s="117">
        <v>0</v>
      </c>
      <c r="BC41" s="117">
        <v>-8600</v>
      </c>
      <c r="BD41" s="117">
        <v>0</v>
      </c>
      <c r="BE41" s="117">
        <v>0</v>
      </c>
      <c r="BF41" s="117">
        <v>980827</v>
      </c>
      <c r="BG41" s="117">
        <v>0</v>
      </c>
      <c r="BH41" s="117">
        <v>0</v>
      </c>
      <c r="BI41" s="117">
        <v>410491</v>
      </c>
      <c r="BJ41" s="117">
        <v>71364311</v>
      </c>
      <c r="BK41" s="117">
        <v>0</v>
      </c>
      <c r="BL41" s="117">
        <v>121798</v>
      </c>
      <c r="BM41" s="117">
        <v>604310</v>
      </c>
      <c r="BN41" s="117">
        <v>0</v>
      </c>
      <c r="BO41" s="117">
        <v>0</v>
      </c>
      <c r="BP41" s="117">
        <v>0</v>
      </c>
      <c r="BQ41" s="117">
        <v>0</v>
      </c>
      <c r="BR41" s="117">
        <v>0</v>
      </c>
      <c r="BS41" s="117">
        <v>0</v>
      </c>
      <c r="BT41" s="117">
        <v>0</v>
      </c>
      <c r="BU41" s="117">
        <v>0</v>
      </c>
      <c r="BV41" s="117">
        <v>0</v>
      </c>
      <c r="BW41" s="117">
        <v>10171744</v>
      </c>
      <c r="BX41" s="117">
        <v>35615267</v>
      </c>
      <c r="BY41" s="117">
        <v>0</v>
      </c>
      <c r="BZ41" s="117">
        <v>0</v>
      </c>
      <c r="CA41" s="117">
        <v>0</v>
      </c>
      <c r="CB41" s="117">
        <v>0</v>
      </c>
      <c r="CC41" s="117">
        <v>0</v>
      </c>
      <c r="CD41" s="117">
        <v>0</v>
      </c>
      <c r="CE41" s="117">
        <v>0</v>
      </c>
      <c r="CF41" s="117">
        <v>0</v>
      </c>
      <c r="CG41" s="117">
        <v>0</v>
      </c>
      <c r="CH41" s="117">
        <v>0</v>
      </c>
      <c r="CI41" s="117">
        <v>0</v>
      </c>
      <c r="CJ41" s="117">
        <v>0</v>
      </c>
      <c r="CK41" s="117">
        <v>0</v>
      </c>
      <c r="CL41" s="117">
        <v>8090781</v>
      </c>
      <c r="CM41" s="117">
        <v>13933616</v>
      </c>
      <c r="CN41" s="117">
        <v>0</v>
      </c>
      <c r="CO41" s="117">
        <v>27658755</v>
      </c>
      <c r="CP41" s="117">
        <v>0</v>
      </c>
      <c r="CQ41" s="117">
        <v>46619493</v>
      </c>
      <c r="CR41" s="117">
        <v>4235</v>
      </c>
      <c r="CS41" s="117">
        <v>46619493</v>
      </c>
      <c r="CT41" s="117">
        <v>0</v>
      </c>
      <c r="CU41" s="117">
        <v>0</v>
      </c>
      <c r="CV41" s="117">
        <v>0</v>
      </c>
      <c r="CW41" s="117">
        <v>69930936</v>
      </c>
      <c r="CX41" s="117">
        <v>760637</v>
      </c>
      <c r="CY41" s="117">
        <v>1052688</v>
      </c>
      <c r="CZ41" s="117">
        <v>17985573</v>
      </c>
      <c r="DA41" s="117">
        <v>2921968</v>
      </c>
      <c r="DB41" s="117">
        <v>33555032</v>
      </c>
      <c r="DC41" s="117">
        <v>8867852</v>
      </c>
      <c r="DD41" s="117">
        <v>28982020</v>
      </c>
      <c r="DE41" s="117">
        <v>3470933</v>
      </c>
      <c r="DF41" s="117">
        <v>521917</v>
      </c>
      <c r="DG41" s="117">
        <v>0</v>
      </c>
      <c r="DH41" s="117">
        <v>51110</v>
      </c>
      <c r="DI41" s="117">
        <v>46619493</v>
      </c>
      <c r="DJ41" s="117">
        <v>0</v>
      </c>
      <c r="DK41" s="117">
        <v>0</v>
      </c>
      <c r="DL41" s="117">
        <v>0</v>
      </c>
      <c r="DM41" s="117">
        <v>0</v>
      </c>
      <c r="DN41" s="117">
        <v>12846214</v>
      </c>
      <c r="DO41" s="117">
        <v>0</v>
      </c>
      <c r="DP41" s="117">
        <v>0</v>
      </c>
      <c r="DQ41" s="117">
        <v>0</v>
      </c>
      <c r="DR41" s="117">
        <v>604310</v>
      </c>
      <c r="DS41" s="117">
        <v>10171744</v>
      </c>
      <c r="DT41" s="117">
        <v>30913</v>
      </c>
      <c r="DU41" s="117">
        <v>399089</v>
      </c>
      <c r="DV41" s="117">
        <v>71364311</v>
      </c>
      <c r="DW41" s="117">
        <v>0</v>
      </c>
      <c r="DX41" s="117">
        <v>0</v>
      </c>
      <c r="DY41" s="117">
        <v>12</v>
      </c>
      <c r="DZ41" s="117">
        <v>0</v>
      </c>
      <c r="EA41" s="117">
        <v>453248</v>
      </c>
      <c r="EB41" s="117">
        <v>0</v>
      </c>
      <c r="EC41" s="117">
        <v>0</v>
      </c>
      <c r="ED41" s="117">
        <v>0</v>
      </c>
      <c r="EE41" s="117">
        <v>35499</v>
      </c>
      <c r="EF41" s="117">
        <v>15822</v>
      </c>
      <c r="EG41" s="117"/>
      <c r="EH41" s="117">
        <v>15822</v>
      </c>
      <c r="EI41" s="117"/>
      <c r="EJ41" s="117">
        <v>286530</v>
      </c>
      <c r="EK41" s="117">
        <v>912488</v>
      </c>
      <c r="EL41" s="117">
        <v>834904</v>
      </c>
      <c r="EM41" s="117">
        <v>1102079</v>
      </c>
      <c r="EN41" s="117">
        <v>0</v>
      </c>
      <c r="EO41" s="117">
        <v>70688</v>
      </c>
      <c r="EP41" s="117">
        <v>0</v>
      </c>
      <c r="EQ41" s="117">
        <v>0</v>
      </c>
      <c r="ER41" s="117">
        <v>0</v>
      </c>
      <c r="ES41" s="117">
        <v>5432344</v>
      </c>
      <c r="ET41" s="117">
        <v>0</v>
      </c>
      <c r="EU41" s="117">
        <v>4235</v>
      </c>
      <c r="EV41" s="117">
        <v>6291450</v>
      </c>
      <c r="EW41" s="117">
        <v>112559</v>
      </c>
      <c r="EX41" s="117">
        <v>26263</v>
      </c>
      <c r="EY41" s="117">
        <v>3635083</v>
      </c>
      <c r="EZ41" s="117">
        <v>0</v>
      </c>
    </row>
    <row r="42" spans="1:156">
      <c r="A42" s="66" t="s">
        <v>1113</v>
      </c>
      <c r="B42" s="66">
        <v>70735</v>
      </c>
      <c r="C42" s="65" t="s">
        <v>1100</v>
      </c>
      <c r="D42" s="117">
        <v>840343</v>
      </c>
      <c r="E42" s="117">
        <v>0</v>
      </c>
      <c r="F42" s="117">
        <v>209765</v>
      </c>
      <c r="G42" s="117">
        <v>0</v>
      </c>
      <c r="H42" s="117">
        <v>-681678</v>
      </c>
      <c r="I42" s="117">
        <v>0</v>
      </c>
      <c r="J42" s="117">
        <v>0</v>
      </c>
      <c r="K42" s="117">
        <v>0</v>
      </c>
      <c r="L42" s="117">
        <v>0</v>
      </c>
      <c r="M42" s="117">
        <v>106260</v>
      </c>
      <c r="N42" s="117">
        <v>920539</v>
      </c>
      <c r="O42" s="117">
        <v>0</v>
      </c>
      <c r="P42" s="117">
        <v>0</v>
      </c>
      <c r="Q42" s="117">
        <v>0</v>
      </c>
      <c r="R42" s="117">
        <v>0</v>
      </c>
      <c r="S42" s="117">
        <v>0</v>
      </c>
      <c r="T42" s="117">
        <v>-25453</v>
      </c>
      <c r="U42" s="117">
        <v>-681678</v>
      </c>
      <c r="V42" s="117">
        <v>0</v>
      </c>
      <c r="W42" s="117">
        <v>-4867</v>
      </c>
      <c r="X42" s="117">
        <v>0</v>
      </c>
      <c r="Y42" s="117">
        <v>-253065</v>
      </c>
      <c r="Z42" s="117">
        <v>387735</v>
      </c>
      <c r="AA42" s="117">
        <v>-33582</v>
      </c>
      <c r="AB42" s="117">
        <v>0</v>
      </c>
      <c r="AC42" s="117">
        <v>-139133</v>
      </c>
      <c r="AD42" s="117">
        <v>219631</v>
      </c>
      <c r="AE42" s="117">
        <v>0</v>
      </c>
      <c r="AF42" s="117">
        <v>0</v>
      </c>
      <c r="AG42" s="117">
        <v>9866</v>
      </c>
      <c r="AH42" s="117">
        <v>0</v>
      </c>
      <c r="AI42" s="117">
        <v>0</v>
      </c>
      <c r="AJ42" s="117">
        <v>-253065</v>
      </c>
      <c r="AK42" s="117">
        <v>0</v>
      </c>
      <c r="AL42" s="117">
        <v>0</v>
      </c>
      <c r="AM42" s="117">
        <v>0</v>
      </c>
      <c r="AN42" s="117">
        <v>2</v>
      </c>
      <c r="AO42" s="117">
        <v>-4867</v>
      </c>
      <c r="AP42" s="117">
        <v>387735</v>
      </c>
      <c r="AQ42" s="117">
        <v>0</v>
      </c>
      <c r="AR42" s="117">
        <v>0</v>
      </c>
      <c r="AS42" s="117">
        <v>0</v>
      </c>
      <c r="AT42" s="117">
        <v>0</v>
      </c>
      <c r="AU42" s="117">
        <v>0</v>
      </c>
      <c r="AV42" s="117">
        <v>-176183</v>
      </c>
      <c r="AW42" s="117">
        <v>0</v>
      </c>
      <c r="AX42" s="117">
        <v>0</v>
      </c>
      <c r="AY42" s="117">
        <v>-43482</v>
      </c>
      <c r="AZ42" s="117">
        <v>0</v>
      </c>
      <c r="BA42" s="117">
        <v>0</v>
      </c>
      <c r="BB42" s="117">
        <v>0</v>
      </c>
      <c r="BC42" s="117">
        <v>-613</v>
      </c>
      <c r="BD42" s="117">
        <v>0</v>
      </c>
      <c r="BE42" s="117">
        <v>0</v>
      </c>
      <c r="BF42" s="117">
        <v>186049</v>
      </c>
      <c r="BG42" s="117">
        <v>0</v>
      </c>
      <c r="BH42" s="117">
        <v>0</v>
      </c>
      <c r="BI42" s="117">
        <v>0</v>
      </c>
      <c r="BJ42" s="117">
        <v>10516690</v>
      </c>
      <c r="BK42" s="117">
        <v>1181</v>
      </c>
      <c r="BL42" s="117">
        <v>77798</v>
      </c>
      <c r="BM42" s="117">
        <v>505966</v>
      </c>
      <c r="BN42" s="117">
        <v>0</v>
      </c>
      <c r="BO42" s="117">
        <v>0</v>
      </c>
      <c r="BP42" s="117">
        <v>0</v>
      </c>
      <c r="BQ42" s="117">
        <v>0</v>
      </c>
      <c r="BR42" s="117">
        <v>0</v>
      </c>
      <c r="BS42" s="117">
        <v>0</v>
      </c>
      <c r="BT42" s="117">
        <v>0</v>
      </c>
      <c r="BU42" s="117">
        <v>0</v>
      </c>
      <c r="BV42" s="117">
        <v>0</v>
      </c>
      <c r="BW42" s="117">
        <v>2159247</v>
      </c>
      <c r="BX42" s="117">
        <v>10370729</v>
      </c>
      <c r="BY42" s="117">
        <v>0</v>
      </c>
      <c r="BZ42" s="117">
        <v>0</v>
      </c>
      <c r="CA42" s="117">
        <v>0</v>
      </c>
      <c r="CB42" s="117">
        <v>0</v>
      </c>
      <c r="CC42" s="117">
        <v>0</v>
      </c>
      <c r="CD42" s="117">
        <v>0</v>
      </c>
      <c r="CE42" s="117">
        <v>0</v>
      </c>
      <c r="CF42" s="117">
        <v>0</v>
      </c>
      <c r="CG42" s="117">
        <v>0</v>
      </c>
      <c r="CH42" s="117">
        <v>0</v>
      </c>
      <c r="CI42" s="117">
        <v>0</v>
      </c>
      <c r="CJ42" s="117">
        <v>0</v>
      </c>
      <c r="CK42" s="117">
        <v>0</v>
      </c>
      <c r="CL42" s="117">
        <v>118920</v>
      </c>
      <c r="CM42" s="117">
        <v>719376</v>
      </c>
      <c r="CN42" s="117">
        <v>0</v>
      </c>
      <c r="CO42" s="117">
        <v>4778796</v>
      </c>
      <c r="CP42" s="117">
        <v>0</v>
      </c>
      <c r="CQ42" s="117">
        <v>7132101</v>
      </c>
      <c r="CR42" s="117">
        <v>0</v>
      </c>
      <c r="CS42" s="117">
        <v>7132101</v>
      </c>
      <c r="CT42" s="117">
        <v>0</v>
      </c>
      <c r="CU42" s="117">
        <v>0</v>
      </c>
      <c r="CV42" s="117">
        <v>0</v>
      </c>
      <c r="CW42" s="117">
        <v>10370729</v>
      </c>
      <c r="CX42" s="117">
        <v>0</v>
      </c>
      <c r="CY42" s="117">
        <v>187921</v>
      </c>
      <c r="CZ42" s="117">
        <v>1921061</v>
      </c>
      <c r="DA42" s="117">
        <v>3322716</v>
      </c>
      <c r="DB42" s="117">
        <v>0</v>
      </c>
      <c r="DC42" s="117">
        <v>2085461</v>
      </c>
      <c r="DD42" s="117">
        <v>0</v>
      </c>
      <c r="DE42" s="117">
        <v>0</v>
      </c>
      <c r="DF42" s="117">
        <v>371393</v>
      </c>
      <c r="DG42" s="117">
        <v>0</v>
      </c>
      <c r="DH42" s="117">
        <v>76617</v>
      </c>
      <c r="DI42" s="117">
        <v>7132101</v>
      </c>
      <c r="DJ42" s="117">
        <v>0</v>
      </c>
      <c r="DK42" s="117">
        <v>0</v>
      </c>
      <c r="DL42" s="117">
        <v>0</v>
      </c>
      <c r="DM42" s="117">
        <v>0</v>
      </c>
      <c r="DN42" s="117">
        <v>4609892</v>
      </c>
      <c r="DO42" s="117">
        <v>0</v>
      </c>
      <c r="DP42" s="117">
        <v>0</v>
      </c>
      <c r="DQ42" s="117">
        <v>0</v>
      </c>
      <c r="DR42" s="117">
        <v>505966</v>
      </c>
      <c r="DS42" s="117">
        <v>2159247</v>
      </c>
      <c r="DT42" s="117">
        <v>0</v>
      </c>
      <c r="DU42" s="117">
        <v>45847</v>
      </c>
      <c r="DV42" s="117">
        <v>10516690</v>
      </c>
      <c r="DW42" s="117">
        <v>0</v>
      </c>
      <c r="DX42" s="117">
        <v>0</v>
      </c>
      <c r="DY42" s="117">
        <v>28800</v>
      </c>
      <c r="DZ42" s="117">
        <v>0</v>
      </c>
      <c r="EA42" s="117">
        <v>60851</v>
      </c>
      <c r="EB42" s="117">
        <v>0</v>
      </c>
      <c r="EC42" s="117">
        <v>0</v>
      </c>
      <c r="ED42" s="117">
        <v>0</v>
      </c>
      <c r="EE42" s="117">
        <v>0</v>
      </c>
      <c r="EF42" s="117">
        <v>5876</v>
      </c>
      <c r="EG42" s="117">
        <v>0</v>
      </c>
      <c r="EH42" s="117">
        <v>5876</v>
      </c>
      <c r="EI42" s="117">
        <v>0</v>
      </c>
      <c r="EJ42" s="117">
        <v>30435</v>
      </c>
      <c r="EK42" s="117">
        <v>22316</v>
      </c>
      <c r="EL42" s="117">
        <v>0</v>
      </c>
      <c r="EM42" s="117">
        <v>0</v>
      </c>
      <c r="EN42" s="117">
        <v>0</v>
      </c>
      <c r="EO42" s="117">
        <v>0</v>
      </c>
      <c r="EP42" s="117">
        <v>0</v>
      </c>
      <c r="EQ42" s="117">
        <v>0</v>
      </c>
      <c r="ER42" s="117">
        <v>0</v>
      </c>
      <c r="ES42" s="117">
        <v>600456</v>
      </c>
      <c r="ET42" s="117">
        <v>0</v>
      </c>
      <c r="EU42" s="117">
        <v>0</v>
      </c>
      <c r="EV42" s="117">
        <v>135939</v>
      </c>
      <c r="EW42" s="117">
        <v>15412</v>
      </c>
      <c r="EX42" s="117">
        <v>16440</v>
      </c>
      <c r="EY42" s="117">
        <v>0</v>
      </c>
      <c r="EZ42" s="117">
        <v>0</v>
      </c>
    </row>
    <row r="43" spans="1:156">
      <c r="A43" s="66" t="s">
        <v>1113</v>
      </c>
      <c r="B43" s="66">
        <v>70742</v>
      </c>
      <c r="C43" s="65" t="s">
        <v>1101</v>
      </c>
      <c r="D43" s="117">
        <v>1282295</v>
      </c>
      <c r="E43" s="117">
        <v>0</v>
      </c>
      <c r="F43" s="117">
        <v>-4832</v>
      </c>
      <c r="G43" s="117">
        <v>0</v>
      </c>
      <c r="H43" s="117">
        <v>-1111716</v>
      </c>
      <c r="I43" s="117">
        <v>0</v>
      </c>
      <c r="J43" s="117">
        <v>0</v>
      </c>
      <c r="K43" s="117">
        <v>0</v>
      </c>
      <c r="L43" s="117">
        <v>6188</v>
      </c>
      <c r="M43" s="117">
        <v>274714</v>
      </c>
      <c r="N43" s="117">
        <v>1519782</v>
      </c>
      <c r="O43" s="117">
        <v>0</v>
      </c>
      <c r="P43" s="117">
        <v>0</v>
      </c>
      <c r="Q43" s="117">
        <v>0</v>
      </c>
      <c r="R43" s="117">
        <v>0</v>
      </c>
      <c r="S43" s="117">
        <v>0</v>
      </c>
      <c r="T43" s="117">
        <v>-41143</v>
      </c>
      <c r="U43" s="117">
        <v>-1111716</v>
      </c>
      <c r="V43" s="117">
        <v>0</v>
      </c>
      <c r="W43" s="117">
        <v>-9515</v>
      </c>
      <c r="X43" s="117">
        <v>0</v>
      </c>
      <c r="Y43" s="117">
        <v>-791622</v>
      </c>
      <c r="Z43" s="117">
        <v>368933</v>
      </c>
      <c r="AA43" s="117">
        <v>1824</v>
      </c>
      <c r="AB43" s="117">
        <v>0</v>
      </c>
      <c r="AC43" s="117">
        <v>-224736</v>
      </c>
      <c r="AD43" s="117">
        <v>-250698</v>
      </c>
      <c r="AE43" s="117">
        <v>0</v>
      </c>
      <c r="AF43" s="117">
        <v>0</v>
      </c>
      <c r="AG43" s="117">
        <v>-245866</v>
      </c>
      <c r="AH43" s="117">
        <v>0</v>
      </c>
      <c r="AI43" s="117">
        <v>0</v>
      </c>
      <c r="AJ43" s="117">
        <v>-791622</v>
      </c>
      <c r="AK43" s="117">
        <v>0</v>
      </c>
      <c r="AL43" s="117">
        <v>0</v>
      </c>
      <c r="AM43" s="117">
        <v>0</v>
      </c>
      <c r="AN43" s="117">
        <v>0</v>
      </c>
      <c r="AO43" s="117">
        <v>-9515</v>
      </c>
      <c r="AP43" s="117">
        <v>368900</v>
      </c>
      <c r="AQ43" s="117">
        <v>0</v>
      </c>
      <c r="AR43" s="117">
        <v>0</v>
      </c>
      <c r="AS43" s="117">
        <v>0</v>
      </c>
      <c r="AT43" s="117">
        <v>0</v>
      </c>
      <c r="AU43" s="117">
        <v>0</v>
      </c>
      <c r="AV43" s="117">
        <v>3008</v>
      </c>
      <c r="AW43" s="117">
        <v>0</v>
      </c>
      <c r="AX43" s="117">
        <v>0</v>
      </c>
      <c r="AY43" s="117">
        <v>0</v>
      </c>
      <c r="AZ43" s="117">
        <v>0</v>
      </c>
      <c r="BA43" s="117">
        <v>0</v>
      </c>
      <c r="BB43" s="117">
        <v>0</v>
      </c>
      <c r="BC43" s="117">
        <v>-2272</v>
      </c>
      <c r="BD43" s="117">
        <v>33</v>
      </c>
      <c r="BE43" s="117">
        <v>0</v>
      </c>
      <c r="BF43" s="117">
        <v>-248874</v>
      </c>
      <c r="BG43" s="117">
        <v>0</v>
      </c>
      <c r="BH43" s="117">
        <v>0</v>
      </c>
      <c r="BI43" s="117">
        <v>0</v>
      </c>
      <c r="BJ43" s="117">
        <v>18695046</v>
      </c>
      <c r="BK43" s="117">
        <v>35989</v>
      </c>
      <c r="BL43" s="117">
        <v>538296</v>
      </c>
      <c r="BM43" s="117">
        <v>0</v>
      </c>
      <c r="BN43" s="117">
        <v>0</v>
      </c>
      <c r="BO43" s="117">
        <v>0</v>
      </c>
      <c r="BP43" s="117">
        <v>0</v>
      </c>
      <c r="BQ43" s="117">
        <v>0</v>
      </c>
      <c r="BR43" s="117">
        <v>0</v>
      </c>
      <c r="BS43" s="117">
        <v>0</v>
      </c>
      <c r="BT43" s="117">
        <v>0</v>
      </c>
      <c r="BU43" s="117">
        <v>0</v>
      </c>
      <c r="BV43" s="117">
        <v>0</v>
      </c>
      <c r="BW43" s="117">
        <v>624602</v>
      </c>
      <c r="BX43" s="117">
        <v>5054174</v>
      </c>
      <c r="BY43" s="117">
        <v>0</v>
      </c>
      <c r="BZ43" s="117">
        <v>0</v>
      </c>
      <c r="CA43" s="117">
        <v>0</v>
      </c>
      <c r="CB43" s="117">
        <v>0</v>
      </c>
      <c r="CC43" s="117">
        <v>385</v>
      </c>
      <c r="CD43" s="117">
        <v>0</v>
      </c>
      <c r="CE43" s="117">
        <v>0</v>
      </c>
      <c r="CF43" s="117">
        <v>0</v>
      </c>
      <c r="CG43" s="117">
        <v>0</v>
      </c>
      <c r="CH43" s="117">
        <v>0</v>
      </c>
      <c r="CI43" s="117">
        <v>0</v>
      </c>
      <c r="CJ43" s="117">
        <v>0</v>
      </c>
      <c r="CK43" s="117">
        <v>0</v>
      </c>
      <c r="CL43" s="117">
        <v>1280107</v>
      </c>
      <c r="CM43" s="117">
        <v>1717107</v>
      </c>
      <c r="CN43" s="117">
        <v>0</v>
      </c>
      <c r="CO43" s="117">
        <v>3272968</v>
      </c>
      <c r="CP43" s="117">
        <v>0</v>
      </c>
      <c r="CQ43" s="117">
        <v>16349429</v>
      </c>
      <c r="CR43" s="117">
        <v>0</v>
      </c>
      <c r="CS43" s="117">
        <v>3492003</v>
      </c>
      <c r="CT43" s="117">
        <v>12857426</v>
      </c>
      <c r="CU43" s="117">
        <v>0</v>
      </c>
      <c r="CV43" s="117">
        <v>12990815</v>
      </c>
      <c r="CW43" s="117">
        <v>5054174</v>
      </c>
      <c r="CX43" s="117">
        <v>0</v>
      </c>
      <c r="CY43" s="117">
        <v>188085</v>
      </c>
      <c r="CZ43" s="117">
        <v>0</v>
      </c>
      <c r="DA43" s="117">
        <v>70669</v>
      </c>
      <c r="DB43" s="117">
        <v>0</v>
      </c>
      <c r="DC43" s="117">
        <v>166241</v>
      </c>
      <c r="DD43" s="117">
        <v>0</v>
      </c>
      <c r="DE43" s="117">
        <v>0</v>
      </c>
      <c r="DF43" s="117">
        <v>3723</v>
      </c>
      <c r="DG43" s="117">
        <v>0</v>
      </c>
      <c r="DH43" s="117">
        <v>502307</v>
      </c>
      <c r="DI43" s="117">
        <v>16349429</v>
      </c>
      <c r="DJ43" s="117">
        <v>0</v>
      </c>
      <c r="DK43" s="117">
        <v>0</v>
      </c>
      <c r="DL43" s="117">
        <v>0</v>
      </c>
      <c r="DM43" s="117">
        <v>12857426</v>
      </c>
      <c r="DN43" s="117">
        <v>4350155</v>
      </c>
      <c r="DO43" s="117">
        <v>0</v>
      </c>
      <c r="DP43" s="117">
        <v>0</v>
      </c>
      <c r="DQ43" s="117">
        <v>0</v>
      </c>
      <c r="DR43" s="117">
        <v>0</v>
      </c>
      <c r="DS43" s="117">
        <v>624602</v>
      </c>
      <c r="DT43" s="117">
        <v>3908</v>
      </c>
      <c r="DU43" s="117">
        <v>101227</v>
      </c>
      <c r="DV43" s="117">
        <v>18695046</v>
      </c>
      <c r="DW43" s="117">
        <v>0</v>
      </c>
      <c r="DX43" s="117">
        <v>0</v>
      </c>
      <c r="DY43" s="117">
        <v>0</v>
      </c>
      <c r="DZ43" s="117">
        <v>0</v>
      </c>
      <c r="EA43" s="117">
        <v>215312</v>
      </c>
      <c r="EB43" s="117">
        <v>0</v>
      </c>
      <c r="EC43" s="117">
        <v>0</v>
      </c>
      <c r="ED43" s="117">
        <v>0</v>
      </c>
      <c r="EE43" s="117">
        <v>0</v>
      </c>
      <c r="EF43" s="117">
        <v>4995</v>
      </c>
      <c r="EG43" s="117">
        <v>0</v>
      </c>
      <c r="EH43" s="117">
        <v>4995</v>
      </c>
      <c r="EI43" s="117">
        <v>0</v>
      </c>
      <c r="EJ43" s="117">
        <v>63428</v>
      </c>
      <c r="EK43" s="117">
        <v>10534</v>
      </c>
      <c r="EL43" s="117">
        <v>0</v>
      </c>
      <c r="EM43" s="117">
        <v>0</v>
      </c>
      <c r="EN43" s="117">
        <v>0</v>
      </c>
      <c r="EO43" s="117">
        <v>0</v>
      </c>
      <c r="EP43" s="117">
        <v>0</v>
      </c>
      <c r="EQ43" s="117">
        <v>0</v>
      </c>
      <c r="ER43" s="117">
        <v>0</v>
      </c>
      <c r="ES43" s="117">
        <v>436615</v>
      </c>
      <c r="ET43" s="117">
        <v>0</v>
      </c>
      <c r="EU43" s="117">
        <v>0</v>
      </c>
      <c r="EV43" s="117">
        <v>279024</v>
      </c>
      <c r="EW43" s="117">
        <v>37799</v>
      </c>
      <c r="EX43" s="117">
        <v>5539</v>
      </c>
      <c r="EY43" s="117">
        <v>0</v>
      </c>
      <c r="EZ43" s="117">
        <v>0</v>
      </c>
    </row>
    <row r="44" spans="1:156">
      <c r="A44" s="66" t="s">
        <v>1113</v>
      </c>
      <c r="B44" s="66">
        <v>70806</v>
      </c>
      <c r="C44" s="65" t="s">
        <v>1102</v>
      </c>
      <c r="D44" s="117">
        <v>1288886</v>
      </c>
      <c r="E44" s="117">
        <v>-1493</v>
      </c>
      <c r="F44" s="117">
        <v>356049</v>
      </c>
      <c r="G44" s="117"/>
      <c r="H44" s="117">
        <v>-972255</v>
      </c>
      <c r="I44" s="117">
        <v>0</v>
      </c>
      <c r="J44" s="117">
        <v>0</v>
      </c>
      <c r="K44" s="117">
        <v>1620</v>
      </c>
      <c r="L44" s="117">
        <v>0</v>
      </c>
      <c r="M44" s="117">
        <v>156462</v>
      </c>
      <c r="N44" s="117">
        <v>1409682</v>
      </c>
      <c r="O44" s="117"/>
      <c r="P44" s="117">
        <v>2084</v>
      </c>
      <c r="Q44" s="117">
        <v>0</v>
      </c>
      <c r="R44" s="117"/>
      <c r="S44" s="117">
        <v>-1493</v>
      </c>
      <c r="T44" s="117">
        <v>-36392</v>
      </c>
      <c r="U44" s="117">
        <v>-972255</v>
      </c>
      <c r="V44" s="117">
        <v>0</v>
      </c>
      <c r="W44" s="117">
        <v>-5138</v>
      </c>
      <c r="X44" s="117"/>
      <c r="Y44" s="117">
        <v>-259678</v>
      </c>
      <c r="Z44" s="117">
        <v>421525</v>
      </c>
      <c r="AA44" s="117">
        <v>-56737</v>
      </c>
      <c r="AB44" s="117"/>
      <c r="AC44" s="117">
        <v>-213783</v>
      </c>
      <c r="AD44" s="117">
        <v>369397</v>
      </c>
      <c r="AE44" s="117"/>
      <c r="AF44" s="117"/>
      <c r="AG44" s="117">
        <v>14841</v>
      </c>
      <c r="AH44" s="117">
        <v>-2553</v>
      </c>
      <c r="AI44" s="117">
        <v>-3823</v>
      </c>
      <c r="AJ44" s="117">
        <v>-259678</v>
      </c>
      <c r="AK44" s="117">
        <v>0</v>
      </c>
      <c r="AL44" s="117"/>
      <c r="AM44" s="117"/>
      <c r="AN44" s="117">
        <v>0</v>
      </c>
      <c r="AO44" s="117">
        <v>-5138</v>
      </c>
      <c r="AP44" s="117">
        <v>421525</v>
      </c>
      <c r="AQ44" s="117">
        <v>-120</v>
      </c>
      <c r="AR44" s="117">
        <v>0</v>
      </c>
      <c r="AS44" s="117">
        <v>0</v>
      </c>
      <c r="AT44" s="117"/>
      <c r="AU44" s="117">
        <v>2084</v>
      </c>
      <c r="AV44" s="117">
        <v>-299678</v>
      </c>
      <c r="AW44" s="117">
        <v>-1270</v>
      </c>
      <c r="AX44" s="117">
        <v>-120</v>
      </c>
      <c r="AY44" s="117">
        <v>-65834</v>
      </c>
      <c r="AZ44" s="117">
        <v>366</v>
      </c>
      <c r="BA44" s="117">
        <v>0</v>
      </c>
      <c r="BB44" s="117">
        <v>0</v>
      </c>
      <c r="BC44" s="117">
        <v>-894</v>
      </c>
      <c r="BD44" s="117">
        <v>0</v>
      </c>
      <c r="BE44" s="117"/>
      <c r="BF44" s="117">
        <v>312660</v>
      </c>
      <c r="BG44" s="117">
        <v>0</v>
      </c>
      <c r="BH44" s="117">
        <v>0</v>
      </c>
      <c r="BI44" s="117">
        <v>0</v>
      </c>
      <c r="BJ44" s="117">
        <v>15960008</v>
      </c>
      <c r="BK44" s="117">
        <v>0</v>
      </c>
      <c r="BL44" s="117">
        <v>59555</v>
      </c>
      <c r="BM44" s="117">
        <v>794744</v>
      </c>
      <c r="BN44" s="117">
        <v>0</v>
      </c>
      <c r="BO44" s="117">
        <v>0</v>
      </c>
      <c r="BP44" s="117">
        <v>0</v>
      </c>
      <c r="BQ44" s="117">
        <v>0</v>
      </c>
      <c r="BR44" s="117">
        <v>0</v>
      </c>
      <c r="BS44" s="117">
        <v>0</v>
      </c>
      <c r="BT44" s="117">
        <v>0</v>
      </c>
      <c r="BU44" s="117">
        <v>0</v>
      </c>
      <c r="BV44" s="117">
        <v>0</v>
      </c>
      <c r="BW44" s="117">
        <v>3697278</v>
      </c>
      <c r="BX44" s="117">
        <v>15784941</v>
      </c>
      <c r="BY44" s="117">
        <v>0</v>
      </c>
      <c r="BZ44" s="117">
        <v>0</v>
      </c>
      <c r="CA44" s="117">
        <v>0</v>
      </c>
      <c r="CB44" s="117">
        <v>0</v>
      </c>
      <c r="CC44" s="117">
        <v>0</v>
      </c>
      <c r="CD44" s="117">
        <v>0</v>
      </c>
      <c r="CE44" s="117">
        <v>0</v>
      </c>
      <c r="CF44" s="117">
        <v>0</v>
      </c>
      <c r="CG44" s="117">
        <v>0</v>
      </c>
      <c r="CH44" s="117">
        <v>0</v>
      </c>
      <c r="CI44" s="117">
        <v>0</v>
      </c>
      <c r="CJ44" s="117">
        <v>0</v>
      </c>
      <c r="CK44" s="117">
        <v>0</v>
      </c>
      <c r="CL44" s="117">
        <v>309811</v>
      </c>
      <c r="CM44" s="117">
        <v>980533</v>
      </c>
      <c r="CN44" s="117">
        <v>0</v>
      </c>
      <c r="CO44" s="117">
        <v>6920019</v>
      </c>
      <c r="CP44" s="117">
        <v>0</v>
      </c>
      <c r="CQ44" s="117">
        <v>10487454</v>
      </c>
      <c r="CR44" s="117">
        <v>0</v>
      </c>
      <c r="CS44" s="117">
        <v>10487453</v>
      </c>
      <c r="CT44" s="117">
        <v>0</v>
      </c>
      <c r="CU44" s="117">
        <v>0</v>
      </c>
      <c r="CV44" s="117">
        <v>0</v>
      </c>
      <c r="CW44" s="117">
        <v>15803412</v>
      </c>
      <c r="CX44" s="117">
        <v>0</v>
      </c>
      <c r="CY44" s="117">
        <v>217277</v>
      </c>
      <c r="CZ44" s="117">
        <v>2869203</v>
      </c>
      <c r="DA44" s="117">
        <v>5145236</v>
      </c>
      <c r="DB44" s="117">
        <v>18471</v>
      </c>
      <c r="DC44" s="117">
        <v>3084963</v>
      </c>
      <c r="DD44" s="117">
        <v>0</v>
      </c>
      <c r="DE44" s="117">
        <v>18471</v>
      </c>
      <c r="DF44" s="117">
        <v>613695</v>
      </c>
      <c r="DG44" s="117">
        <v>0</v>
      </c>
      <c r="DH44" s="117">
        <v>59555</v>
      </c>
      <c r="DI44" s="117">
        <v>10487453</v>
      </c>
      <c r="DJ44" s="117">
        <v>0</v>
      </c>
      <c r="DK44" s="117">
        <v>0</v>
      </c>
      <c r="DL44" s="117">
        <v>0</v>
      </c>
      <c r="DM44" s="117">
        <v>0</v>
      </c>
      <c r="DN44" s="117">
        <v>7084919</v>
      </c>
      <c r="DO44" s="117">
        <v>0</v>
      </c>
      <c r="DP44" s="117">
        <v>0</v>
      </c>
      <c r="DQ44" s="117">
        <v>0</v>
      </c>
      <c r="DR44" s="117">
        <v>794744</v>
      </c>
      <c r="DS44" s="117">
        <v>3697278</v>
      </c>
      <c r="DT44" s="117">
        <v>0</v>
      </c>
      <c r="DU44" s="117">
        <v>61947</v>
      </c>
      <c r="DV44" s="117">
        <v>15960008</v>
      </c>
      <c r="DW44" s="117">
        <v>0</v>
      </c>
      <c r="DX44" s="117">
        <v>0</v>
      </c>
      <c r="DY44" s="117">
        <v>43200</v>
      </c>
      <c r="DZ44" s="117">
        <v>0</v>
      </c>
      <c r="EA44" s="117">
        <v>84536</v>
      </c>
      <c r="EB44" s="117">
        <v>0</v>
      </c>
      <c r="EC44" s="117">
        <v>0</v>
      </c>
      <c r="ED44" s="117">
        <v>0</v>
      </c>
      <c r="EE44" s="117">
        <v>0</v>
      </c>
      <c r="EF44" s="117">
        <v>17477</v>
      </c>
      <c r="EG44" s="117">
        <v>0</v>
      </c>
      <c r="EH44" s="117">
        <v>17477</v>
      </c>
      <c r="EI44" s="117">
        <v>0</v>
      </c>
      <c r="EJ44" s="117">
        <v>46215</v>
      </c>
      <c r="EK44" s="117">
        <v>35094</v>
      </c>
      <c r="EL44" s="117">
        <v>0</v>
      </c>
      <c r="EM44" s="117">
        <v>0</v>
      </c>
      <c r="EN44" s="117">
        <v>0</v>
      </c>
      <c r="EO44" s="117">
        <v>0</v>
      </c>
      <c r="EP44" s="117">
        <v>0</v>
      </c>
      <c r="EQ44" s="117">
        <v>0</v>
      </c>
      <c r="ER44" s="117">
        <v>0</v>
      </c>
      <c r="ES44" s="117">
        <v>670722</v>
      </c>
      <c r="ET44" s="117">
        <v>0</v>
      </c>
      <c r="EU44" s="117">
        <v>0</v>
      </c>
      <c r="EV44" s="117">
        <v>209346</v>
      </c>
      <c r="EW44" s="117">
        <v>15732</v>
      </c>
      <c r="EX44" s="117">
        <v>17617</v>
      </c>
      <c r="EY44" s="117">
        <v>0</v>
      </c>
      <c r="EZ44" s="117">
        <v>0</v>
      </c>
    </row>
    <row r="45" spans="1:156">
      <c r="A45" s="66" t="s">
        <v>1113</v>
      </c>
      <c r="B45" s="66">
        <v>70807</v>
      </c>
      <c r="C45" s="65" t="s">
        <v>1103</v>
      </c>
      <c r="D45" s="117">
        <v>-1626414</v>
      </c>
      <c r="E45" s="117">
        <v>0</v>
      </c>
      <c r="F45" s="117">
        <v>166215</v>
      </c>
      <c r="G45" s="117"/>
      <c r="H45" s="117">
        <v>-12171385</v>
      </c>
      <c r="I45" s="117">
        <v>-1173</v>
      </c>
      <c r="J45" s="117">
        <v>0</v>
      </c>
      <c r="K45" s="117">
        <v>4952266</v>
      </c>
      <c r="L45" s="117">
        <v>6025140</v>
      </c>
      <c r="M45" s="117">
        <v>3970206</v>
      </c>
      <c r="N45" s="117">
        <v>13227087</v>
      </c>
      <c r="O45" s="117"/>
      <c r="P45" s="117"/>
      <c r="Q45" s="117">
        <v>0</v>
      </c>
      <c r="R45" s="117"/>
      <c r="S45" s="117"/>
      <c r="T45" s="117">
        <v>-121203</v>
      </c>
      <c r="U45" s="117">
        <v>-12172558</v>
      </c>
      <c r="V45" s="117">
        <v>0</v>
      </c>
      <c r="W45" s="117">
        <v>-66547</v>
      </c>
      <c r="X45" s="117"/>
      <c r="Y45" s="117">
        <v>-4039115</v>
      </c>
      <c r="Z45" s="117">
        <v>5027079</v>
      </c>
      <c r="AA45" s="117">
        <v>-25279</v>
      </c>
      <c r="AB45" s="117"/>
      <c r="AC45" s="117">
        <v>-1783699</v>
      </c>
      <c r="AD45" s="117">
        <v>78419</v>
      </c>
      <c r="AE45" s="117"/>
      <c r="AF45" s="117"/>
      <c r="AG45" s="117">
        <v>-87796</v>
      </c>
      <c r="AH45" s="117"/>
      <c r="AI45" s="117"/>
      <c r="AJ45" s="117">
        <v>-4039515</v>
      </c>
      <c r="AK45" s="117">
        <v>400</v>
      </c>
      <c r="AL45" s="117"/>
      <c r="AM45" s="117"/>
      <c r="AN45" s="117">
        <v>28123</v>
      </c>
      <c r="AO45" s="117">
        <v>-66547</v>
      </c>
      <c r="AP45" s="117">
        <v>5027079</v>
      </c>
      <c r="AQ45" s="117"/>
      <c r="AR45" s="117">
        <v>0</v>
      </c>
      <c r="AS45" s="117">
        <v>0</v>
      </c>
      <c r="AT45" s="117"/>
      <c r="AU45" s="117"/>
      <c r="AV45" s="117">
        <v>-140937</v>
      </c>
      <c r="AW45" s="117"/>
      <c r="AX45" s="117"/>
      <c r="AY45" s="117">
        <v>-139106</v>
      </c>
      <c r="AZ45" s="117"/>
      <c r="BA45" s="117">
        <v>0</v>
      </c>
      <c r="BB45" s="117">
        <v>0</v>
      </c>
      <c r="BC45" s="117">
        <v>-1031</v>
      </c>
      <c r="BD45" s="117">
        <v>0</v>
      </c>
      <c r="BE45" s="117"/>
      <c r="BF45" s="117">
        <v>53140</v>
      </c>
      <c r="BG45" s="117">
        <v>770000</v>
      </c>
      <c r="BH45" s="117"/>
      <c r="BI45" s="117">
        <v>2564218</v>
      </c>
      <c r="BJ45" s="117">
        <v>135154011</v>
      </c>
      <c r="BK45" s="117"/>
      <c r="BL45" s="117">
        <v>2000956</v>
      </c>
      <c r="BM45" s="117">
        <v>6420247</v>
      </c>
      <c r="BN45" s="117"/>
      <c r="BO45" s="117">
        <v>2198336</v>
      </c>
      <c r="BP45" s="117">
        <v>2000956</v>
      </c>
      <c r="BQ45" s="117"/>
      <c r="BR45" s="117"/>
      <c r="BS45" s="117"/>
      <c r="BT45" s="117"/>
      <c r="BU45" s="117">
        <v>661</v>
      </c>
      <c r="BV45" s="117"/>
      <c r="BW45" s="117">
        <v>1643380</v>
      </c>
      <c r="BX45" s="117">
        <v>66343699</v>
      </c>
      <c r="BY45" s="117"/>
      <c r="BZ45" s="117"/>
      <c r="CA45" s="117"/>
      <c r="CB45" s="117">
        <v>0</v>
      </c>
      <c r="CC45" s="117">
        <v>0</v>
      </c>
      <c r="CD45" s="117"/>
      <c r="CE45" s="117">
        <v>0</v>
      </c>
      <c r="CF45" s="117"/>
      <c r="CG45" s="117">
        <v>1169</v>
      </c>
      <c r="CH45" s="117"/>
      <c r="CI45" s="117">
        <v>1169</v>
      </c>
      <c r="CJ45" s="117"/>
      <c r="CK45" s="117">
        <v>0</v>
      </c>
      <c r="CL45" s="117">
        <v>921536</v>
      </c>
      <c r="CM45" s="117">
        <v>5469592</v>
      </c>
      <c r="CN45" s="117">
        <v>0</v>
      </c>
      <c r="CO45" s="117">
        <v>52836058</v>
      </c>
      <c r="CP45" s="117"/>
      <c r="CQ45" s="117">
        <v>121620792</v>
      </c>
      <c r="CR45" s="117"/>
      <c r="CS45" s="117">
        <v>119117949</v>
      </c>
      <c r="CT45" s="117">
        <v>2502843</v>
      </c>
      <c r="CU45" s="117">
        <v>18472</v>
      </c>
      <c r="CV45" s="117">
        <v>2502843</v>
      </c>
      <c r="CW45" s="117">
        <v>129748986</v>
      </c>
      <c r="CX45" s="117">
        <v>1801770</v>
      </c>
      <c r="CY45" s="117">
        <v>135773</v>
      </c>
      <c r="CZ45" s="117">
        <v>59164255</v>
      </c>
      <c r="DA45" s="117">
        <v>19676325</v>
      </c>
      <c r="DB45" s="117">
        <v>61603517</v>
      </c>
      <c r="DC45" s="117">
        <v>11756597</v>
      </c>
      <c r="DD45" s="117">
        <v>30361607</v>
      </c>
      <c r="DE45" s="117">
        <v>30336566</v>
      </c>
      <c r="DF45" s="117">
        <v>6066048</v>
      </c>
      <c r="DG45" s="117">
        <v>0</v>
      </c>
      <c r="DH45" s="117"/>
      <c r="DI45" s="117">
        <v>121620792</v>
      </c>
      <c r="DJ45" s="117">
        <v>661</v>
      </c>
      <c r="DK45" s="117"/>
      <c r="DL45" s="117">
        <v>737125</v>
      </c>
      <c r="DM45" s="117">
        <v>2502843</v>
      </c>
      <c r="DN45" s="117">
        <v>30764055</v>
      </c>
      <c r="DO45" s="117"/>
      <c r="DP45" s="117">
        <v>0</v>
      </c>
      <c r="DQ45" s="117"/>
      <c r="DR45" s="117">
        <v>4221911</v>
      </c>
      <c r="DS45" s="117">
        <v>873380</v>
      </c>
      <c r="DT45" s="117">
        <v>0</v>
      </c>
      <c r="DU45" s="117">
        <v>388007</v>
      </c>
      <c r="DV45" s="117">
        <v>135154011</v>
      </c>
      <c r="DW45" s="117"/>
      <c r="DX45" s="117"/>
      <c r="DY45" s="117"/>
      <c r="DZ45" s="117"/>
      <c r="EA45" s="117">
        <v>1051588</v>
      </c>
      <c r="EB45" s="117"/>
      <c r="EC45" s="117"/>
      <c r="ED45" s="117"/>
      <c r="EE45" s="117"/>
      <c r="EF45" s="117">
        <v>173615</v>
      </c>
      <c r="EG45" s="117"/>
      <c r="EH45" s="117">
        <v>173615</v>
      </c>
      <c r="EI45" s="117"/>
      <c r="EJ45" s="117">
        <v>196168</v>
      </c>
      <c r="EK45" s="117">
        <v>494086</v>
      </c>
      <c r="EL45" s="117"/>
      <c r="EM45" s="117">
        <v>316540</v>
      </c>
      <c r="EN45" s="117">
        <v>0</v>
      </c>
      <c r="EO45" s="117"/>
      <c r="EP45" s="117"/>
      <c r="EQ45" s="117">
        <v>588804</v>
      </c>
      <c r="ER45" s="117"/>
      <c r="ES45" s="117">
        <v>1246713</v>
      </c>
      <c r="ET45" s="117"/>
      <c r="EU45" s="117"/>
      <c r="EV45" s="117">
        <v>4010949</v>
      </c>
      <c r="EW45" s="117">
        <v>191839</v>
      </c>
      <c r="EX45" s="117">
        <v>319302</v>
      </c>
      <c r="EY45" s="117"/>
      <c r="EZ45" s="117"/>
    </row>
    <row r="46" spans="1:156">
      <c r="A46" s="66" t="s">
        <v>1113</v>
      </c>
      <c r="B46" s="66">
        <v>70814</v>
      </c>
      <c r="C46" s="65" t="s">
        <v>1104</v>
      </c>
      <c r="D46" s="117">
        <v>-2266336</v>
      </c>
      <c r="E46" s="117"/>
      <c r="F46" s="117">
        <v>2763645</v>
      </c>
      <c r="G46" s="117"/>
      <c r="H46" s="117">
        <v>-12333993</v>
      </c>
      <c r="I46" s="117"/>
      <c r="J46" s="117"/>
      <c r="K46" s="117">
        <v>18750138</v>
      </c>
      <c r="L46" s="117"/>
      <c r="M46" s="117">
        <v>171552</v>
      </c>
      <c r="N46" s="117">
        <v>16586257</v>
      </c>
      <c r="O46" s="117"/>
      <c r="P46" s="117"/>
      <c r="Q46" s="117"/>
      <c r="R46" s="117"/>
      <c r="S46" s="117"/>
      <c r="T46" s="117">
        <v>-81833</v>
      </c>
      <c r="U46" s="117">
        <v>-12333993</v>
      </c>
      <c r="V46" s="117"/>
      <c r="W46" s="117">
        <v>-65461</v>
      </c>
      <c r="X46" s="117"/>
      <c r="Y46" s="117">
        <v>-3138340</v>
      </c>
      <c r="Z46" s="117">
        <v>4703923</v>
      </c>
      <c r="AA46" s="117">
        <v>-459356</v>
      </c>
      <c r="AB46" s="117"/>
      <c r="AC46" s="117">
        <v>-2510385</v>
      </c>
      <c r="AD46" s="117">
        <v>3002327</v>
      </c>
      <c r="AE46" s="117"/>
      <c r="AF46" s="117"/>
      <c r="AG46" s="117">
        <v>238682</v>
      </c>
      <c r="AH46" s="117"/>
      <c r="AI46" s="117"/>
      <c r="AJ46" s="117">
        <v>-3138340</v>
      </c>
      <c r="AK46" s="117"/>
      <c r="AL46" s="117"/>
      <c r="AM46" s="117"/>
      <c r="AN46" s="117">
        <v>14656</v>
      </c>
      <c r="AO46" s="117">
        <v>-65461</v>
      </c>
      <c r="AP46" s="117">
        <v>4703923</v>
      </c>
      <c r="AQ46" s="117"/>
      <c r="AR46" s="117"/>
      <c r="AS46" s="117"/>
      <c r="AT46" s="117"/>
      <c r="AU46" s="117"/>
      <c r="AV46" s="117">
        <v>-2304289</v>
      </c>
      <c r="AW46" s="117"/>
      <c r="AX46" s="117"/>
      <c r="AY46" s="117">
        <v>-699031</v>
      </c>
      <c r="AZ46" s="117"/>
      <c r="BA46" s="117"/>
      <c r="BB46" s="117"/>
      <c r="BC46" s="117">
        <v>-1920</v>
      </c>
      <c r="BD46" s="117"/>
      <c r="BE46" s="117"/>
      <c r="BF46" s="117">
        <v>2542971</v>
      </c>
      <c r="BG46" s="117"/>
      <c r="BH46" s="117"/>
      <c r="BI46" s="117">
        <v>871332</v>
      </c>
      <c r="BJ46" s="117">
        <v>128398800</v>
      </c>
      <c r="BK46" s="117"/>
      <c r="BL46" s="117">
        <v>171143</v>
      </c>
      <c r="BM46" s="117">
        <v>5830031</v>
      </c>
      <c r="BN46" s="117"/>
      <c r="BO46" s="117"/>
      <c r="BP46" s="117"/>
      <c r="BQ46" s="117"/>
      <c r="BR46" s="117"/>
      <c r="BS46" s="117"/>
      <c r="BT46" s="117">
        <v>68563</v>
      </c>
      <c r="BU46" s="117">
        <v>3633</v>
      </c>
      <c r="BV46" s="117"/>
      <c r="BW46" s="117">
        <v>20769516</v>
      </c>
      <c r="BX46" s="117">
        <v>1208897</v>
      </c>
      <c r="BY46" s="117"/>
      <c r="BZ46" s="117"/>
      <c r="CA46" s="117"/>
      <c r="CB46" s="117"/>
      <c r="CC46" s="117">
        <v>10</v>
      </c>
      <c r="CD46" s="117"/>
      <c r="CE46" s="117"/>
      <c r="CF46" s="117"/>
      <c r="CG46" s="117"/>
      <c r="CH46" s="117"/>
      <c r="CI46" s="117"/>
      <c r="CJ46" s="117"/>
      <c r="CK46" s="117"/>
      <c r="CL46" s="117">
        <v>-1</v>
      </c>
      <c r="CM46" s="117">
        <v>891486</v>
      </c>
      <c r="CN46" s="117"/>
      <c r="CO46" s="117">
        <v>51225246</v>
      </c>
      <c r="CP46" s="117"/>
      <c r="CQ46" s="117">
        <v>100877278</v>
      </c>
      <c r="CR46" s="117"/>
      <c r="CS46" s="117">
        <v>96484334</v>
      </c>
      <c r="CT46" s="117">
        <v>4392943</v>
      </c>
      <c r="CU46" s="117">
        <v>30519</v>
      </c>
      <c r="CV46" s="117">
        <v>4392943</v>
      </c>
      <c r="CW46" s="117">
        <v>123132506</v>
      </c>
      <c r="CX46" s="117">
        <v>398762</v>
      </c>
      <c r="CY46" s="117"/>
      <c r="CZ46" s="117">
        <v>37881830</v>
      </c>
      <c r="DA46" s="117"/>
      <c r="DB46" s="117">
        <v>121524848</v>
      </c>
      <c r="DC46" s="117">
        <v>1208547</v>
      </c>
      <c r="DD46" s="117"/>
      <c r="DE46" s="117">
        <v>121524848</v>
      </c>
      <c r="DF46" s="117">
        <v>7377258</v>
      </c>
      <c r="DG46" s="117"/>
      <c r="DH46" s="117">
        <v>171143</v>
      </c>
      <c r="DI46" s="117">
        <v>100877278</v>
      </c>
      <c r="DJ46" s="117">
        <v>72196</v>
      </c>
      <c r="DK46" s="117"/>
      <c r="DL46" s="117"/>
      <c r="DM46" s="117">
        <v>4392943</v>
      </c>
      <c r="DN46" s="117">
        <v>350</v>
      </c>
      <c r="DO46" s="117"/>
      <c r="DP46" s="117"/>
      <c r="DQ46" s="117"/>
      <c r="DR46" s="117">
        <v>5830031</v>
      </c>
      <c r="DS46" s="117">
        <v>20769516</v>
      </c>
      <c r="DT46" s="117">
        <v>30489</v>
      </c>
      <c r="DU46" s="117">
        <v>187993</v>
      </c>
      <c r="DV46" s="117">
        <v>128398800</v>
      </c>
      <c r="DW46" s="117"/>
      <c r="DX46" s="117"/>
      <c r="DY46" s="117"/>
      <c r="DZ46" s="117"/>
      <c r="EA46" s="117"/>
      <c r="EB46" s="117"/>
      <c r="EC46" s="117"/>
      <c r="ED46" s="117"/>
      <c r="EE46" s="117"/>
      <c r="EF46" s="117">
        <v>211659</v>
      </c>
      <c r="EG46" s="117"/>
      <c r="EH46" s="117">
        <v>211659</v>
      </c>
      <c r="EI46" s="117"/>
      <c r="EJ46" s="117">
        <v>485</v>
      </c>
      <c r="EK46" s="117">
        <v>411500</v>
      </c>
      <c r="EL46" s="117">
        <v>0</v>
      </c>
      <c r="EM46" s="117"/>
      <c r="EN46" s="117"/>
      <c r="EO46" s="117"/>
      <c r="EP46" s="117"/>
      <c r="EQ46" s="117"/>
      <c r="ER46" s="117"/>
      <c r="ES46" s="117">
        <v>20145</v>
      </c>
      <c r="ET46" s="117"/>
      <c r="EU46" s="117"/>
      <c r="EV46" s="117">
        <v>0</v>
      </c>
      <c r="EW46" s="117">
        <v>187507</v>
      </c>
      <c r="EX46" s="117">
        <v>199840</v>
      </c>
      <c r="EY46" s="117"/>
      <c r="EZ46" s="117"/>
    </row>
    <row r="47" spans="1:156">
      <c r="A47" s="66" t="s">
        <v>1113</v>
      </c>
      <c r="B47" s="66">
        <v>70857</v>
      </c>
      <c r="C47" s="65" t="s">
        <v>1105</v>
      </c>
      <c r="D47" s="117">
        <v>1605912</v>
      </c>
      <c r="E47" s="117">
        <v>0</v>
      </c>
      <c r="F47" s="117">
        <v>2664230</v>
      </c>
      <c r="G47" s="117">
        <v>0</v>
      </c>
      <c r="H47" s="117">
        <v>-11714423</v>
      </c>
      <c r="I47" s="117">
        <v>0</v>
      </c>
      <c r="J47" s="117">
        <v>0</v>
      </c>
      <c r="K47" s="117">
        <v>542287</v>
      </c>
      <c r="L47" s="117">
        <v>8515467</v>
      </c>
      <c r="M47" s="117">
        <v>4802406</v>
      </c>
      <c r="N47" s="117">
        <v>15360261</v>
      </c>
      <c r="O47" s="117">
        <v>0</v>
      </c>
      <c r="P47" s="117">
        <v>0</v>
      </c>
      <c r="Q47" s="117">
        <v>0</v>
      </c>
      <c r="R47" s="117">
        <v>0</v>
      </c>
      <c r="S47" s="117">
        <v>0</v>
      </c>
      <c r="T47" s="117">
        <v>-188378</v>
      </c>
      <c r="U47" s="117">
        <v>-11714423</v>
      </c>
      <c r="V47" s="117">
        <v>0</v>
      </c>
      <c r="W47" s="117">
        <v>-50129</v>
      </c>
      <c r="X47" s="117">
        <v>0</v>
      </c>
      <c r="Y47" s="117">
        <v>-2951274</v>
      </c>
      <c r="Z47" s="117">
        <v>4016575</v>
      </c>
      <c r="AA47" s="117">
        <v>-403896</v>
      </c>
      <c r="AB47" s="117">
        <v>0</v>
      </c>
      <c r="AC47" s="117">
        <v>-2169087</v>
      </c>
      <c r="AD47" s="117">
        <v>2664230</v>
      </c>
      <c r="AE47" s="117">
        <v>0</v>
      </c>
      <c r="AF47" s="117">
        <v>0</v>
      </c>
      <c r="AG47" s="117">
        <v>0</v>
      </c>
      <c r="AH47" s="117">
        <v>0</v>
      </c>
      <c r="AI47" s="117">
        <v>0</v>
      </c>
      <c r="AJ47" s="117">
        <v>-2951274</v>
      </c>
      <c r="AK47" s="117">
        <v>0</v>
      </c>
      <c r="AL47" s="117">
        <v>0</v>
      </c>
      <c r="AM47" s="117">
        <v>0</v>
      </c>
      <c r="AN47" s="117">
        <v>95544</v>
      </c>
      <c r="AO47" s="117">
        <v>-50129</v>
      </c>
      <c r="AP47" s="117">
        <v>4016575</v>
      </c>
      <c r="AQ47" s="117">
        <v>0</v>
      </c>
      <c r="AR47" s="117">
        <v>0</v>
      </c>
      <c r="AS47" s="117">
        <v>0</v>
      </c>
      <c r="AT47" s="117">
        <v>0</v>
      </c>
      <c r="AU47" s="117">
        <v>0</v>
      </c>
      <c r="AV47" s="117">
        <v>-2260335</v>
      </c>
      <c r="AW47" s="117">
        <v>0</v>
      </c>
      <c r="AX47" s="117">
        <v>0</v>
      </c>
      <c r="AY47" s="117">
        <v>-231588</v>
      </c>
      <c r="AZ47" s="117">
        <v>0</v>
      </c>
      <c r="BA47" s="117">
        <v>0</v>
      </c>
      <c r="BB47" s="117">
        <v>0</v>
      </c>
      <c r="BC47" s="117">
        <v>-12977</v>
      </c>
      <c r="BD47" s="117">
        <v>0</v>
      </c>
      <c r="BE47" s="117">
        <v>0</v>
      </c>
      <c r="BF47" s="117">
        <v>2260334</v>
      </c>
      <c r="BG47" s="117">
        <v>0</v>
      </c>
      <c r="BH47" s="117">
        <v>0</v>
      </c>
      <c r="BI47" s="117">
        <v>913086</v>
      </c>
      <c r="BJ47" s="117">
        <v>160881234</v>
      </c>
      <c r="BK47" s="117">
        <v>0</v>
      </c>
      <c r="BL47" s="117">
        <v>231159</v>
      </c>
      <c r="BM47" s="117">
        <v>1272933</v>
      </c>
      <c r="BN47" s="117">
        <v>0</v>
      </c>
      <c r="BO47" s="117">
        <v>0</v>
      </c>
      <c r="BP47" s="117">
        <v>0</v>
      </c>
      <c r="BQ47" s="117">
        <v>0</v>
      </c>
      <c r="BR47" s="117">
        <v>0</v>
      </c>
      <c r="BS47" s="117">
        <v>0</v>
      </c>
      <c r="BT47" s="117">
        <v>0</v>
      </c>
      <c r="BU47" s="117">
        <v>0</v>
      </c>
      <c r="BV47" s="117">
        <v>0</v>
      </c>
      <c r="BW47" s="117">
        <v>23302119</v>
      </c>
      <c r="BX47" s="117">
        <v>78456374</v>
      </c>
      <c r="BY47" s="117">
        <v>0</v>
      </c>
      <c r="BZ47" s="117">
        <v>0</v>
      </c>
      <c r="CA47" s="117">
        <v>0</v>
      </c>
      <c r="CB47" s="117">
        <v>0</v>
      </c>
      <c r="CC47" s="117">
        <v>0</v>
      </c>
      <c r="CD47" s="117">
        <v>0</v>
      </c>
      <c r="CE47" s="117">
        <v>0</v>
      </c>
      <c r="CF47" s="117">
        <v>0</v>
      </c>
      <c r="CG47" s="117">
        <v>0</v>
      </c>
      <c r="CH47" s="117">
        <v>0</v>
      </c>
      <c r="CI47" s="117">
        <v>0</v>
      </c>
      <c r="CJ47" s="117">
        <v>0</v>
      </c>
      <c r="CK47" s="117">
        <v>0</v>
      </c>
      <c r="CL47" s="117">
        <v>18319915</v>
      </c>
      <c r="CM47" s="117">
        <v>31250665</v>
      </c>
      <c r="CN47" s="117">
        <v>0</v>
      </c>
      <c r="CO47" s="117">
        <v>60188756</v>
      </c>
      <c r="CP47" s="117">
        <v>0</v>
      </c>
      <c r="CQ47" s="117">
        <v>104972587</v>
      </c>
      <c r="CR47" s="117">
        <v>18804</v>
      </c>
      <c r="CS47" s="117">
        <v>104972587</v>
      </c>
      <c r="CT47" s="117">
        <v>0</v>
      </c>
      <c r="CU47" s="117">
        <v>0</v>
      </c>
      <c r="CV47" s="117">
        <v>0</v>
      </c>
      <c r="CW47" s="117">
        <v>158637142</v>
      </c>
      <c r="CX47" s="117">
        <v>3050576</v>
      </c>
      <c r="CY47" s="117">
        <v>2237789</v>
      </c>
      <c r="CZ47" s="117">
        <v>40903686</v>
      </c>
      <c r="DA47" s="117">
        <v>6561173</v>
      </c>
      <c r="DB47" s="117">
        <v>77130192</v>
      </c>
      <c r="DC47" s="117">
        <v>19564495</v>
      </c>
      <c r="DD47" s="117">
        <v>65463962</v>
      </c>
      <c r="DE47" s="117">
        <v>8636317</v>
      </c>
      <c r="DF47" s="117">
        <v>2909442</v>
      </c>
      <c r="DG47" s="117">
        <v>0</v>
      </c>
      <c r="DH47" s="117">
        <v>118708</v>
      </c>
      <c r="DI47" s="117">
        <v>104972587</v>
      </c>
      <c r="DJ47" s="117">
        <v>0</v>
      </c>
      <c r="DK47" s="117">
        <v>0</v>
      </c>
      <c r="DL47" s="117">
        <v>0</v>
      </c>
      <c r="DM47" s="117">
        <v>0</v>
      </c>
      <c r="DN47" s="117">
        <v>29149580</v>
      </c>
      <c r="DO47" s="117">
        <v>0</v>
      </c>
      <c r="DP47" s="117">
        <v>0</v>
      </c>
      <c r="DQ47" s="117">
        <v>0</v>
      </c>
      <c r="DR47" s="117">
        <v>1272933</v>
      </c>
      <c r="DS47" s="117">
        <v>23302119</v>
      </c>
      <c r="DT47" s="117">
        <v>64126</v>
      </c>
      <c r="DU47" s="117">
        <v>886412</v>
      </c>
      <c r="DV47" s="117">
        <v>160881234</v>
      </c>
      <c r="DW47" s="117">
        <v>0</v>
      </c>
      <c r="DX47" s="117">
        <v>0</v>
      </c>
      <c r="DY47" s="117">
        <v>0</v>
      </c>
      <c r="DZ47" s="117">
        <v>0</v>
      </c>
      <c r="EA47" s="117">
        <v>970703</v>
      </c>
      <c r="EB47" s="117">
        <v>0</v>
      </c>
      <c r="EC47" s="117">
        <v>0</v>
      </c>
      <c r="ED47" s="117">
        <v>0</v>
      </c>
      <c r="EE47" s="117">
        <v>82429</v>
      </c>
      <c r="EF47" s="117">
        <v>36749</v>
      </c>
      <c r="EG47" s="117"/>
      <c r="EH47" s="117">
        <v>36749</v>
      </c>
      <c r="EI47" s="117"/>
      <c r="EJ47" s="117">
        <v>649967</v>
      </c>
      <c r="EK47" s="117">
        <v>1126521</v>
      </c>
      <c r="EL47" s="117">
        <v>918484</v>
      </c>
      <c r="EM47" s="117">
        <v>3029913</v>
      </c>
      <c r="EN47" s="117">
        <v>0</v>
      </c>
      <c r="EO47" s="117">
        <v>112451</v>
      </c>
      <c r="EP47" s="117">
        <v>0</v>
      </c>
      <c r="EQ47" s="117">
        <v>0</v>
      </c>
      <c r="ER47" s="117">
        <v>0</v>
      </c>
      <c r="ES47" s="117">
        <v>12017664</v>
      </c>
      <c r="ET47" s="117">
        <v>0</v>
      </c>
      <c r="EU47" s="117">
        <v>18804</v>
      </c>
      <c r="EV47" s="117">
        <v>14010113</v>
      </c>
      <c r="EW47" s="117">
        <v>236445</v>
      </c>
      <c r="EX47" s="117">
        <v>88859</v>
      </c>
      <c r="EY47" s="117">
        <v>6933224</v>
      </c>
      <c r="EZ47" s="117">
        <v>0</v>
      </c>
    </row>
    <row r="48" spans="1:156">
      <c r="A48" s="66" t="s">
        <v>1113</v>
      </c>
      <c r="B48" s="66">
        <v>70911</v>
      </c>
      <c r="C48" s="65" t="s">
        <v>1106</v>
      </c>
      <c r="D48" s="117">
        <v>674731</v>
      </c>
      <c r="E48" s="117">
        <v>0</v>
      </c>
      <c r="F48" s="117">
        <v>115999</v>
      </c>
      <c r="G48" s="117">
        <v>0</v>
      </c>
      <c r="H48" s="117">
        <v>-691661</v>
      </c>
      <c r="I48" s="117">
        <v>0</v>
      </c>
      <c r="J48" s="117">
        <v>0</v>
      </c>
      <c r="K48" s="117">
        <v>491</v>
      </c>
      <c r="L48" s="117">
        <v>37341</v>
      </c>
      <c r="M48" s="117">
        <v>623956</v>
      </c>
      <c r="N48" s="117">
        <v>1323601</v>
      </c>
      <c r="O48" s="117">
        <v>0</v>
      </c>
      <c r="P48" s="117">
        <v>0</v>
      </c>
      <c r="Q48" s="117">
        <v>0</v>
      </c>
      <c r="R48" s="117">
        <v>0</v>
      </c>
      <c r="S48" s="117">
        <v>0</v>
      </c>
      <c r="T48" s="117">
        <v>-12163</v>
      </c>
      <c r="U48" s="117">
        <v>-691661</v>
      </c>
      <c r="V48" s="117">
        <v>0</v>
      </c>
      <c r="W48" s="117">
        <v>-3166</v>
      </c>
      <c r="X48" s="117">
        <v>0</v>
      </c>
      <c r="Y48" s="117">
        <v>-497101</v>
      </c>
      <c r="Z48" s="117">
        <v>202431</v>
      </c>
      <c r="AA48" s="117">
        <v>-14788</v>
      </c>
      <c r="AB48" s="117">
        <v>0</v>
      </c>
      <c r="AC48" s="117">
        <v>-200516</v>
      </c>
      <c r="AD48" s="117">
        <v>109401</v>
      </c>
      <c r="AE48" s="117">
        <v>0</v>
      </c>
      <c r="AF48" s="117">
        <v>0</v>
      </c>
      <c r="AG48" s="117">
        <v>-6598</v>
      </c>
      <c r="AH48" s="117">
        <v>0</v>
      </c>
      <c r="AI48" s="117">
        <v>0</v>
      </c>
      <c r="AJ48" s="117">
        <v>-497101</v>
      </c>
      <c r="AK48" s="117">
        <v>0</v>
      </c>
      <c r="AL48" s="117">
        <v>0</v>
      </c>
      <c r="AM48" s="117">
        <v>0</v>
      </c>
      <c r="AN48" s="117">
        <v>52</v>
      </c>
      <c r="AO48" s="117">
        <v>-3166</v>
      </c>
      <c r="AP48" s="117">
        <v>202431</v>
      </c>
      <c r="AQ48" s="117">
        <v>0</v>
      </c>
      <c r="AR48" s="117">
        <v>0</v>
      </c>
      <c r="AS48" s="117">
        <v>0</v>
      </c>
      <c r="AT48" s="117">
        <v>0</v>
      </c>
      <c r="AU48" s="117">
        <v>0</v>
      </c>
      <c r="AV48" s="117">
        <v>-101211</v>
      </c>
      <c r="AW48" s="117">
        <v>0</v>
      </c>
      <c r="AX48" s="117">
        <v>0</v>
      </c>
      <c r="AY48" s="117">
        <v>-38975</v>
      </c>
      <c r="AZ48" s="117">
        <v>0</v>
      </c>
      <c r="BA48" s="117">
        <v>0</v>
      </c>
      <c r="BB48" s="117">
        <v>0</v>
      </c>
      <c r="BC48" s="117">
        <v>-807</v>
      </c>
      <c r="BD48" s="117">
        <v>0</v>
      </c>
      <c r="BE48" s="117">
        <v>0</v>
      </c>
      <c r="BF48" s="117">
        <v>94613</v>
      </c>
      <c r="BG48" s="117">
        <v>0</v>
      </c>
      <c r="BH48" s="117">
        <v>0</v>
      </c>
      <c r="BI48" s="117">
        <v>67883</v>
      </c>
      <c r="BJ48" s="117">
        <v>12532698</v>
      </c>
      <c r="BK48" s="117">
        <v>0</v>
      </c>
      <c r="BL48" s="117">
        <v>76417</v>
      </c>
      <c r="BM48" s="117">
        <v>445581</v>
      </c>
      <c r="BN48" s="117">
        <v>0</v>
      </c>
      <c r="BO48" s="117">
        <v>0</v>
      </c>
      <c r="BP48" s="117">
        <v>0</v>
      </c>
      <c r="BQ48" s="117">
        <v>0</v>
      </c>
      <c r="BR48" s="117">
        <v>0</v>
      </c>
      <c r="BS48" s="117">
        <v>0</v>
      </c>
      <c r="BT48" s="117">
        <v>0</v>
      </c>
      <c r="BU48" s="117">
        <v>0</v>
      </c>
      <c r="BV48" s="117">
        <v>0</v>
      </c>
      <c r="BW48" s="117">
        <v>1340347</v>
      </c>
      <c r="BX48" s="117">
        <v>12073965</v>
      </c>
      <c r="BY48" s="117">
        <v>0</v>
      </c>
      <c r="BZ48" s="117">
        <v>0</v>
      </c>
      <c r="CA48" s="117">
        <v>0</v>
      </c>
      <c r="CB48" s="117">
        <v>0</v>
      </c>
      <c r="CC48" s="117">
        <v>0</v>
      </c>
      <c r="CD48" s="117">
        <v>0</v>
      </c>
      <c r="CE48" s="117">
        <v>0</v>
      </c>
      <c r="CF48" s="117">
        <v>0</v>
      </c>
      <c r="CG48" s="117">
        <v>0</v>
      </c>
      <c r="CH48" s="117">
        <v>0</v>
      </c>
      <c r="CI48" s="117">
        <v>0</v>
      </c>
      <c r="CJ48" s="117">
        <v>0</v>
      </c>
      <c r="CK48" s="117">
        <v>0</v>
      </c>
      <c r="CL48" s="117">
        <v>1334459</v>
      </c>
      <c r="CM48" s="117">
        <v>1507448</v>
      </c>
      <c r="CN48" s="117">
        <v>4806</v>
      </c>
      <c r="CO48" s="117">
        <v>6736305</v>
      </c>
      <c r="CP48" s="117">
        <v>0</v>
      </c>
      <c r="CQ48" s="117">
        <v>9238140</v>
      </c>
      <c r="CR48" s="117">
        <v>0</v>
      </c>
      <c r="CS48" s="117">
        <v>9238140</v>
      </c>
      <c r="CT48" s="117">
        <v>0</v>
      </c>
      <c r="CU48" s="117">
        <v>0</v>
      </c>
      <c r="CV48" s="117">
        <v>0</v>
      </c>
      <c r="CW48" s="117">
        <v>12372708</v>
      </c>
      <c r="CX48" s="117">
        <v>3600</v>
      </c>
      <c r="CY48" s="117">
        <v>243082</v>
      </c>
      <c r="CZ48" s="117">
        <v>2367538</v>
      </c>
      <c r="DA48" s="117">
        <v>5456912</v>
      </c>
      <c r="DB48" s="117">
        <v>295143</v>
      </c>
      <c r="DC48" s="117">
        <v>234711</v>
      </c>
      <c r="DD48" s="117">
        <v>284125</v>
      </c>
      <c r="DE48" s="117">
        <v>11018</v>
      </c>
      <c r="DF48" s="117">
        <v>0</v>
      </c>
      <c r="DG48" s="117">
        <v>0</v>
      </c>
      <c r="DH48" s="117">
        <v>84</v>
      </c>
      <c r="DI48" s="117">
        <v>9238140</v>
      </c>
      <c r="DJ48" s="117">
        <v>0</v>
      </c>
      <c r="DK48" s="117">
        <v>0</v>
      </c>
      <c r="DL48" s="117">
        <v>0</v>
      </c>
      <c r="DM48" s="117">
        <v>0</v>
      </c>
      <c r="DN48" s="117">
        <v>5795713</v>
      </c>
      <c r="DO48" s="117">
        <v>0</v>
      </c>
      <c r="DP48" s="117">
        <v>0</v>
      </c>
      <c r="DQ48" s="117">
        <v>0</v>
      </c>
      <c r="DR48" s="117">
        <v>445581</v>
      </c>
      <c r="DS48" s="117">
        <v>1340347</v>
      </c>
      <c r="DT48" s="117">
        <v>1182</v>
      </c>
      <c r="DU48" s="117">
        <v>83561</v>
      </c>
      <c r="DV48" s="117">
        <v>12532698</v>
      </c>
      <c r="DW48" s="117">
        <v>0</v>
      </c>
      <c r="DX48" s="117">
        <v>0</v>
      </c>
      <c r="DY48" s="117">
        <v>0</v>
      </c>
      <c r="DZ48" s="117">
        <v>0</v>
      </c>
      <c r="EA48" s="117">
        <v>134297</v>
      </c>
      <c r="EB48" s="117">
        <v>0</v>
      </c>
      <c r="EC48" s="117">
        <v>0</v>
      </c>
      <c r="ED48" s="117">
        <v>0</v>
      </c>
      <c r="EE48" s="117">
        <v>0</v>
      </c>
      <c r="EF48" s="117">
        <v>0</v>
      </c>
      <c r="EG48" s="117"/>
      <c r="EH48" s="117">
        <v>0</v>
      </c>
      <c r="EI48" s="117"/>
      <c r="EJ48" s="117">
        <v>27404</v>
      </c>
      <c r="EK48" s="117">
        <v>12</v>
      </c>
      <c r="EL48" s="117">
        <v>12</v>
      </c>
      <c r="EM48" s="117">
        <v>0</v>
      </c>
      <c r="EN48" s="117">
        <v>0</v>
      </c>
      <c r="EO48" s="117">
        <v>76333</v>
      </c>
      <c r="EP48" s="117">
        <v>0</v>
      </c>
      <c r="EQ48" s="117">
        <v>0</v>
      </c>
      <c r="ER48" s="117">
        <v>0</v>
      </c>
      <c r="ES48" s="117">
        <v>100300</v>
      </c>
      <c r="ET48" s="117">
        <v>0</v>
      </c>
      <c r="EU48" s="117">
        <v>0</v>
      </c>
      <c r="EV48" s="117">
        <v>85732</v>
      </c>
      <c r="EW48" s="117">
        <v>56157</v>
      </c>
      <c r="EX48" s="117">
        <v>0</v>
      </c>
      <c r="EY48" s="117">
        <v>257815</v>
      </c>
      <c r="EZ48" s="117">
        <v>0</v>
      </c>
    </row>
    <row r="49" spans="1:156">
      <c r="A49" s="66" t="s">
        <v>1113</v>
      </c>
      <c r="B49" s="66">
        <v>70912</v>
      </c>
      <c r="C49" s="65" t="s">
        <v>1107</v>
      </c>
      <c r="D49" s="117">
        <v>1037010</v>
      </c>
      <c r="E49" s="117"/>
      <c r="F49" s="117">
        <v>137893</v>
      </c>
      <c r="G49" s="117"/>
      <c r="H49" s="117">
        <v>-1579530</v>
      </c>
      <c r="I49" s="117"/>
      <c r="J49" s="117"/>
      <c r="K49" s="117">
        <v>-12556</v>
      </c>
      <c r="L49" s="117">
        <v>1134167</v>
      </c>
      <c r="M49" s="117">
        <v>373826</v>
      </c>
      <c r="N49" s="117">
        <v>2502816</v>
      </c>
      <c r="O49" s="117"/>
      <c r="P49" s="117"/>
      <c r="Q49" s="117"/>
      <c r="R49" s="117"/>
      <c r="S49" s="117"/>
      <c r="T49" s="117">
        <v>-31884</v>
      </c>
      <c r="U49" s="117">
        <v>-1579530</v>
      </c>
      <c r="V49" s="117">
        <v>-7228</v>
      </c>
      <c r="W49" s="117">
        <v>-22692</v>
      </c>
      <c r="X49" s="117"/>
      <c r="Y49" s="117">
        <v>-943938</v>
      </c>
      <c r="Z49" s="117">
        <v>-2</v>
      </c>
      <c r="AA49" s="117">
        <v>69221</v>
      </c>
      <c r="AB49" s="117"/>
      <c r="AC49" s="117">
        <v>-419896</v>
      </c>
      <c r="AD49" s="117">
        <v>-453447</v>
      </c>
      <c r="AE49" s="117"/>
      <c r="AF49" s="117"/>
      <c r="AG49" s="117">
        <v>-591340</v>
      </c>
      <c r="AH49" s="117"/>
      <c r="AI49" s="117"/>
      <c r="AJ49" s="117">
        <v>-943938</v>
      </c>
      <c r="AK49" s="117"/>
      <c r="AL49" s="117"/>
      <c r="AM49" s="117"/>
      <c r="AN49" s="117">
        <v>6929</v>
      </c>
      <c r="AO49" s="117">
        <v>-22692</v>
      </c>
      <c r="AP49" s="117"/>
      <c r="AQ49" s="117"/>
      <c r="AR49" s="117"/>
      <c r="AS49" s="117"/>
      <c r="AT49" s="117"/>
      <c r="AU49" s="117"/>
      <c r="AV49" s="117">
        <v>-137893</v>
      </c>
      <c r="AW49" s="117"/>
      <c r="AX49" s="117"/>
      <c r="AY49" s="117">
        <v>17023</v>
      </c>
      <c r="AZ49" s="117"/>
      <c r="BA49" s="117"/>
      <c r="BB49" s="117"/>
      <c r="BC49" s="117">
        <v>-4676</v>
      </c>
      <c r="BD49" s="117">
        <v>-2</v>
      </c>
      <c r="BE49" s="117"/>
      <c r="BF49" s="117">
        <v>-384226</v>
      </c>
      <c r="BG49" s="117"/>
      <c r="BH49" s="117"/>
      <c r="BI49" s="117">
        <v>286765</v>
      </c>
      <c r="BJ49" s="117">
        <v>27790654</v>
      </c>
      <c r="BK49" s="117"/>
      <c r="BL49" s="117">
        <v>116575</v>
      </c>
      <c r="BM49" s="117">
        <v>441078</v>
      </c>
      <c r="BN49" s="117"/>
      <c r="BO49" s="117"/>
      <c r="BP49" s="117"/>
      <c r="BQ49" s="117"/>
      <c r="BR49" s="117"/>
      <c r="BS49" s="117"/>
      <c r="BT49" s="117"/>
      <c r="BU49" s="117">
        <v>538</v>
      </c>
      <c r="BV49" s="117"/>
      <c r="BW49" s="117">
        <v>2699180</v>
      </c>
      <c r="BX49" s="117">
        <v>18219499</v>
      </c>
      <c r="BY49" s="117">
        <v>144127</v>
      </c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>
        <v>1716316</v>
      </c>
      <c r="CN49" s="117"/>
      <c r="CO49" s="117">
        <v>19320127</v>
      </c>
      <c r="CP49" s="117"/>
      <c r="CQ49" s="117">
        <v>22934051</v>
      </c>
      <c r="CR49" s="117"/>
      <c r="CS49" s="117">
        <v>22789924</v>
      </c>
      <c r="CT49" s="117"/>
      <c r="CU49" s="117"/>
      <c r="CV49" s="117"/>
      <c r="CW49" s="117">
        <v>27417965</v>
      </c>
      <c r="CX49" s="117">
        <v>205565</v>
      </c>
      <c r="CY49" s="117"/>
      <c r="CZ49" s="117"/>
      <c r="DA49" s="117"/>
      <c r="DB49" s="117">
        <v>8992901</v>
      </c>
      <c r="DC49" s="117">
        <v>3530267</v>
      </c>
      <c r="DD49" s="117">
        <v>8980171</v>
      </c>
      <c r="DE49" s="117">
        <v>12730</v>
      </c>
      <c r="DF49" s="117">
        <v>3399848</v>
      </c>
      <c r="DG49" s="117"/>
      <c r="DH49" s="117">
        <v>116575</v>
      </c>
      <c r="DI49" s="117">
        <v>22789924</v>
      </c>
      <c r="DJ49" s="117">
        <v>538</v>
      </c>
      <c r="DK49" s="117"/>
      <c r="DL49" s="117"/>
      <c r="DM49" s="117"/>
      <c r="DN49" s="117">
        <v>12080028</v>
      </c>
      <c r="DO49" s="117"/>
      <c r="DP49" s="117"/>
      <c r="DQ49" s="117"/>
      <c r="DR49" s="117">
        <v>441078</v>
      </c>
      <c r="DS49" s="117">
        <v>2699180</v>
      </c>
      <c r="DT49" s="117">
        <v>29</v>
      </c>
      <c r="DU49" s="117">
        <v>248215</v>
      </c>
      <c r="DV49" s="117">
        <v>27790654</v>
      </c>
      <c r="DW49" s="117"/>
      <c r="DX49" s="117"/>
      <c r="DY49" s="117"/>
      <c r="DZ49" s="117"/>
      <c r="EA49" s="117">
        <v>69949</v>
      </c>
      <c r="EB49" s="117"/>
      <c r="EC49" s="117"/>
      <c r="ED49" s="117"/>
      <c r="EE49" s="117"/>
      <c r="EF49" s="117"/>
      <c r="EG49" s="117"/>
      <c r="EH49" s="117"/>
      <c r="EI49" s="117"/>
      <c r="EJ49" s="117">
        <v>174254</v>
      </c>
      <c r="EK49" s="117">
        <v>7361</v>
      </c>
      <c r="EL49" s="117"/>
      <c r="EM49" s="117"/>
      <c r="EN49" s="117"/>
      <c r="EO49" s="117"/>
      <c r="EP49" s="117"/>
      <c r="EQ49" s="117"/>
      <c r="ER49" s="117"/>
      <c r="ES49" s="117">
        <v>1429551</v>
      </c>
      <c r="ET49" s="117"/>
      <c r="EU49" s="117"/>
      <c r="EV49" s="117">
        <v>2599636</v>
      </c>
      <c r="EW49" s="117">
        <v>73961</v>
      </c>
      <c r="EX49" s="117">
        <v>7361</v>
      </c>
      <c r="EY49" s="117">
        <v>9568</v>
      </c>
      <c r="EZ49" s="117"/>
    </row>
    <row r="50" spans="1:156">
      <c r="A50" s="66" t="s">
        <v>1113</v>
      </c>
      <c r="B50" s="66">
        <v>71044</v>
      </c>
      <c r="C50" s="65" t="s">
        <v>1108</v>
      </c>
      <c r="D50" s="117">
        <v>1032511</v>
      </c>
      <c r="E50" s="117">
        <v>0</v>
      </c>
      <c r="F50" s="117">
        <v>723724</v>
      </c>
      <c r="G50" s="117">
        <v>0</v>
      </c>
      <c r="H50" s="117">
        <v>-7761171</v>
      </c>
      <c r="I50" s="117">
        <v>0</v>
      </c>
      <c r="J50" s="117">
        <v>0</v>
      </c>
      <c r="K50" s="117">
        <v>273653</v>
      </c>
      <c r="L50" s="117">
        <v>4381090</v>
      </c>
      <c r="M50" s="117">
        <v>2725075</v>
      </c>
      <c r="N50" s="117">
        <v>8333445</v>
      </c>
      <c r="O50" s="117">
        <v>0</v>
      </c>
      <c r="P50" s="117">
        <v>0</v>
      </c>
      <c r="Q50" s="117">
        <v>0</v>
      </c>
      <c r="R50" s="117">
        <v>0</v>
      </c>
      <c r="S50" s="117">
        <v>0</v>
      </c>
      <c r="T50" s="117">
        <v>-102739</v>
      </c>
      <c r="U50" s="117">
        <v>-7761171</v>
      </c>
      <c r="V50" s="117">
        <v>0</v>
      </c>
      <c r="W50" s="117">
        <v>-46250</v>
      </c>
      <c r="X50" s="117">
        <v>0</v>
      </c>
      <c r="Y50" s="117">
        <v>-1769397</v>
      </c>
      <c r="Z50" s="117">
        <v>3258303</v>
      </c>
      <c r="AA50" s="117">
        <v>-104989</v>
      </c>
      <c r="AB50" s="117">
        <v>0</v>
      </c>
      <c r="AC50" s="117">
        <v>-1190713</v>
      </c>
      <c r="AD50" s="117">
        <v>723724</v>
      </c>
      <c r="AE50" s="117">
        <v>0</v>
      </c>
      <c r="AF50" s="117">
        <v>0</v>
      </c>
      <c r="AG50" s="117">
        <v>0</v>
      </c>
      <c r="AH50" s="117">
        <v>0</v>
      </c>
      <c r="AI50" s="117">
        <v>0</v>
      </c>
      <c r="AJ50" s="117">
        <v>-1769397</v>
      </c>
      <c r="AK50" s="117">
        <v>0</v>
      </c>
      <c r="AL50" s="117">
        <v>0</v>
      </c>
      <c r="AM50" s="117">
        <v>0</v>
      </c>
      <c r="AN50" s="117">
        <v>37711</v>
      </c>
      <c r="AO50" s="117">
        <v>-46250</v>
      </c>
      <c r="AP50" s="117">
        <v>3258303</v>
      </c>
      <c r="AQ50" s="117">
        <v>0</v>
      </c>
      <c r="AR50" s="117">
        <v>0</v>
      </c>
      <c r="AS50" s="117">
        <v>0</v>
      </c>
      <c r="AT50" s="117">
        <v>0</v>
      </c>
      <c r="AU50" s="117">
        <v>0</v>
      </c>
      <c r="AV50" s="117">
        <v>-618735</v>
      </c>
      <c r="AW50" s="117">
        <v>0</v>
      </c>
      <c r="AX50" s="117">
        <v>0</v>
      </c>
      <c r="AY50" s="117">
        <v>-205482</v>
      </c>
      <c r="AZ50" s="117">
        <v>0</v>
      </c>
      <c r="BA50" s="117">
        <v>0</v>
      </c>
      <c r="BB50" s="117">
        <v>0</v>
      </c>
      <c r="BC50" s="117">
        <v>-13856</v>
      </c>
      <c r="BD50" s="117">
        <v>0</v>
      </c>
      <c r="BE50" s="117">
        <v>0</v>
      </c>
      <c r="BF50" s="117">
        <v>618735</v>
      </c>
      <c r="BG50" s="117">
        <v>0</v>
      </c>
      <c r="BH50" s="117">
        <v>0</v>
      </c>
      <c r="BI50" s="117">
        <v>530635</v>
      </c>
      <c r="BJ50" s="117">
        <v>88270187</v>
      </c>
      <c r="BK50" s="117">
        <v>0</v>
      </c>
      <c r="BL50" s="117">
        <v>188737</v>
      </c>
      <c r="BM50" s="117">
        <v>1101760</v>
      </c>
      <c r="BN50" s="117">
        <v>0</v>
      </c>
      <c r="BO50" s="117">
        <v>0</v>
      </c>
      <c r="BP50" s="117">
        <v>0</v>
      </c>
      <c r="BQ50" s="117">
        <v>0</v>
      </c>
      <c r="BR50" s="117">
        <v>0</v>
      </c>
      <c r="BS50" s="117">
        <v>0</v>
      </c>
      <c r="BT50" s="117">
        <v>0</v>
      </c>
      <c r="BU50" s="117">
        <v>0</v>
      </c>
      <c r="BV50" s="117">
        <v>0</v>
      </c>
      <c r="BW50" s="117">
        <v>6509234</v>
      </c>
      <c r="BX50" s="117">
        <v>45480839</v>
      </c>
      <c r="BY50" s="117">
        <v>0</v>
      </c>
      <c r="BZ50" s="117">
        <v>0</v>
      </c>
      <c r="CA50" s="117">
        <v>0</v>
      </c>
      <c r="CB50" s="117">
        <v>0</v>
      </c>
      <c r="CC50" s="117">
        <v>0</v>
      </c>
      <c r="CD50" s="117">
        <v>0</v>
      </c>
      <c r="CE50" s="117">
        <v>0</v>
      </c>
      <c r="CF50" s="117">
        <v>0</v>
      </c>
      <c r="CG50" s="117">
        <v>0</v>
      </c>
      <c r="CH50" s="117">
        <v>0</v>
      </c>
      <c r="CI50" s="117">
        <v>0</v>
      </c>
      <c r="CJ50" s="117">
        <v>0</v>
      </c>
      <c r="CK50" s="117">
        <v>0</v>
      </c>
      <c r="CL50" s="117">
        <v>10419602</v>
      </c>
      <c r="CM50" s="117">
        <v>17279647</v>
      </c>
      <c r="CN50" s="117">
        <v>0</v>
      </c>
      <c r="CO50" s="117">
        <v>32915058</v>
      </c>
      <c r="CP50" s="117">
        <v>0</v>
      </c>
      <c r="CQ50" s="117">
        <v>63334596</v>
      </c>
      <c r="CR50" s="117">
        <v>5330</v>
      </c>
      <c r="CS50" s="117">
        <v>63334596</v>
      </c>
      <c r="CT50" s="117">
        <v>0</v>
      </c>
      <c r="CU50" s="117">
        <v>0</v>
      </c>
      <c r="CV50" s="117">
        <v>0</v>
      </c>
      <c r="CW50" s="117">
        <v>86191975</v>
      </c>
      <c r="CX50" s="117">
        <v>864968</v>
      </c>
      <c r="CY50" s="117">
        <v>1497615</v>
      </c>
      <c r="CZ50" s="117">
        <v>23579693</v>
      </c>
      <c r="DA50" s="117">
        <v>3508805</v>
      </c>
      <c r="DB50" s="117">
        <v>39846168</v>
      </c>
      <c r="DC50" s="117">
        <v>11295836</v>
      </c>
      <c r="DD50" s="117">
        <v>34372275</v>
      </c>
      <c r="DE50" s="117">
        <v>3732377</v>
      </c>
      <c r="DF50" s="117">
        <v>6169728</v>
      </c>
      <c r="DG50" s="117">
        <v>0</v>
      </c>
      <c r="DH50" s="117">
        <v>103946</v>
      </c>
      <c r="DI50" s="117">
        <v>63334596</v>
      </c>
      <c r="DJ50" s="117">
        <v>0</v>
      </c>
      <c r="DK50" s="117">
        <v>0</v>
      </c>
      <c r="DL50" s="117">
        <v>0</v>
      </c>
      <c r="DM50" s="117">
        <v>0</v>
      </c>
      <c r="DN50" s="117">
        <v>17697863</v>
      </c>
      <c r="DO50" s="117">
        <v>0</v>
      </c>
      <c r="DP50" s="117">
        <v>0</v>
      </c>
      <c r="DQ50" s="117">
        <v>0</v>
      </c>
      <c r="DR50" s="117">
        <v>1101760</v>
      </c>
      <c r="DS50" s="117">
        <v>6509234</v>
      </c>
      <c r="DT50" s="117">
        <v>39620</v>
      </c>
      <c r="DU50" s="117">
        <v>472933</v>
      </c>
      <c r="DV50" s="117">
        <v>88270187</v>
      </c>
      <c r="DW50" s="117">
        <v>0</v>
      </c>
      <c r="DX50" s="117">
        <v>0</v>
      </c>
      <c r="DY50" s="117">
        <v>0</v>
      </c>
      <c r="DZ50" s="117">
        <v>0</v>
      </c>
      <c r="EA50" s="117">
        <v>670117</v>
      </c>
      <c r="EB50" s="117">
        <v>0</v>
      </c>
      <c r="EC50" s="117">
        <v>0</v>
      </c>
      <c r="ED50" s="117">
        <v>0</v>
      </c>
      <c r="EE50" s="117">
        <v>71889</v>
      </c>
      <c r="EF50" s="117">
        <v>32180</v>
      </c>
      <c r="EG50" s="117"/>
      <c r="EH50" s="117">
        <v>32180</v>
      </c>
      <c r="EI50" s="117"/>
      <c r="EJ50" s="117">
        <v>354823</v>
      </c>
      <c r="EK50" s="117">
        <v>1416542</v>
      </c>
      <c r="EL50" s="117">
        <v>1263515</v>
      </c>
      <c r="EM50" s="117">
        <v>1741516</v>
      </c>
      <c r="EN50" s="117">
        <v>0</v>
      </c>
      <c r="EO50" s="117">
        <v>84791</v>
      </c>
      <c r="EP50" s="117">
        <v>0</v>
      </c>
      <c r="EQ50" s="117">
        <v>0</v>
      </c>
      <c r="ER50" s="117">
        <v>0</v>
      </c>
      <c r="ES50" s="117">
        <v>6329410</v>
      </c>
      <c r="ET50" s="117">
        <v>0</v>
      </c>
      <c r="EU50" s="117">
        <v>5330</v>
      </c>
      <c r="EV50" s="117">
        <v>7376780</v>
      </c>
      <c r="EW50" s="117">
        <v>118110</v>
      </c>
      <c r="EX50" s="117">
        <v>48958</v>
      </c>
      <c r="EY50" s="117">
        <v>4103940</v>
      </c>
      <c r="EZ50" s="117">
        <v>0</v>
      </c>
    </row>
    <row r="51" spans="1:156">
      <c r="A51" s="66" t="s">
        <v>1113</v>
      </c>
      <c r="B51" s="66">
        <v>71046</v>
      </c>
      <c r="C51" s="65" t="s">
        <v>1109</v>
      </c>
      <c r="D51" s="117">
        <v>8148480</v>
      </c>
      <c r="E51" s="117">
        <v>0</v>
      </c>
      <c r="F51" s="117">
        <v>239675</v>
      </c>
      <c r="G51" s="117">
        <v>0</v>
      </c>
      <c r="H51" s="117">
        <v>-10033020</v>
      </c>
      <c r="I51" s="117">
        <v>0</v>
      </c>
      <c r="J51" s="117">
        <v>0</v>
      </c>
      <c r="K51" s="117">
        <v>41849</v>
      </c>
      <c r="L51" s="117">
        <v>40266</v>
      </c>
      <c r="M51" s="117">
        <v>1502381</v>
      </c>
      <c r="N51" s="117">
        <v>9660182</v>
      </c>
      <c r="O51" s="117">
        <v>0</v>
      </c>
      <c r="P51" s="117">
        <v>0</v>
      </c>
      <c r="Q51" s="117">
        <v>0</v>
      </c>
      <c r="R51" s="117">
        <v>0</v>
      </c>
      <c r="S51" s="117">
        <v>0</v>
      </c>
      <c r="T51" s="117">
        <v>-91037</v>
      </c>
      <c r="U51" s="117">
        <v>-10033020</v>
      </c>
      <c r="V51" s="117">
        <v>0</v>
      </c>
      <c r="W51" s="117">
        <v>-40134</v>
      </c>
      <c r="X51" s="117">
        <v>0</v>
      </c>
      <c r="Y51" s="117">
        <v>-1863965</v>
      </c>
      <c r="Z51" s="117">
        <v>3033125</v>
      </c>
      <c r="AA51" s="117">
        <v>-36496</v>
      </c>
      <c r="AB51" s="117">
        <v>0</v>
      </c>
      <c r="AC51" s="117">
        <v>-1470965</v>
      </c>
      <c r="AD51" s="117">
        <v>-822829</v>
      </c>
      <c r="AE51" s="117">
        <v>0</v>
      </c>
      <c r="AF51" s="117">
        <v>0</v>
      </c>
      <c r="AG51" s="117">
        <v>-1062504</v>
      </c>
      <c r="AH51" s="117">
        <v>0</v>
      </c>
      <c r="AI51" s="117">
        <v>0</v>
      </c>
      <c r="AJ51" s="117">
        <v>-1863965</v>
      </c>
      <c r="AK51" s="117">
        <v>0</v>
      </c>
      <c r="AL51" s="117">
        <v>0</v>
      </c>
      <c r="AM51" s="117">
        <v>0</v>
      </c>
      <c r="AN51" s="117">
        <v>24851</v>
      </c>
      <c r="AO51" s="117">
        <v>-40134</v>
      </c>
      <c r="AP51" s="117">
        <v>3033125</v>
      </c>
      <c r="AQ51" s="117">
        <v>0</v>
      </c>
      <c r="AR51" s="117">
        <v>0</v>
      </c>
      <c r="AS51" s="117">
        <v>0</v>
      </c>
      <c r="AT51" s="117">
        <v>0</v>
      </c>
      <c r="AU51" s="117">
        <v>0</v>
      </c>
      <c r="AV51" s="117">
        <v>-203179</v>
      </c>
      <c r="AW51" s="117">
        <v>0</v>
      </c>
      <c r="AX51" s="117">
        <v>0</v>
      </c>
      <c r="AY51" s="117">
        <v>-144548</v>
      </c>
      <c r="AZ51" s="117">
        <v>0</v>
      </c>
      <c r="BA51" s="117">
        <v>0</v>
      </c>
      <c r="BB51" s="117">
        <v>0</v>
      </c>
      <c r="BC51" s="117">
        <v>-6608</v>
      </c>
      <c r="BD51" s="117">
        <v>0</v>
      </c>
      <c r="BE51" s="117">
        <v>0</v>
      </c>
      <c r="BF51" s="117">
        <v>-859325</v>
      </c>
      <c r="BG51" s="117">
        <v>0</v>
      </c>
      <c r="BH51" s="117">
        <v>0</v>
      </c>
      <c r="BI51" s="117">
        <v>1316311</v>
      </c>
      <c r="BJ51" s="117">
        <v>78835070</v>
      </c>
      <c r="BK51" s="117">
        <v>0</v>
      </c>
      <c r="BL51" s="117">
        <v>634962</v>
      </c>
      <c r="BM51" s="117">
        <v>835950</v>
      </c>
      <c r="BN51" s="117">
        <v>0</v>
      </c>
      <c r="BO51" s="117">
        <v>0</v>
      </c>
      <c r="BP51" s="117">
        <v>0</v>
      </c>
      <c r="BQ51" s="117">
        <v>0</v>
      </c>
      <c r="BR51" s="117">
        <v>0</v>
      </c>
      <c r="BS51" s="117">
        <v>0</v>
      </c>
      <c r="BT51" s="117">
        <v>7478</v>
      </c>
      <c r="BU51" s="117">
        <v>0</v>
      </c>
      <c r="BV51" s="117">
        <v>0</v>
      </c>
      <c r="BW51" s="117">
        <v>2003874</v>
      </c>
      <c r="BX51" s="117">
        <v>7758104</v>
      </c>
      <c r="BY51" s="117">
        <v>0</v>
      </c>
      <c r="BZ51" s="117">
        <v>0</v>
      </c>
      <c r="CA51" s="117">
        <v>0</v>
      </c>
      <c r="CB51" s="117">
        <v>0</v>
      </c>
      <c r="CC51" s="117">
        <v>0</v>
      </c>
      <c r="CD51" s="117">
        <v>0</v>
      </c>
      <c r="CE51" s="117">
        <v>0</v>
      </c>
      <c r="CF51" s="117">
        <v>0</v>
      </c>
      <c r="CG51" s="117">
        <v>0</v>
      </c>
      <c r="CH51" s="117">
        <v>0</v>
      </c>
      <c r="CI51" s="117">
        <v>0</v>
      </c>
      <c r="CJ51" s="117">
        <v>0</v>
      </c>
      <c r="CK51" s="117">
        <v>0</v>
      </c>
      <c r="CL51" s="117">
        <v>4205941</v>
      </c>
      <c r="CM51" s="117">
        <v>5593884</v>
      </c>
      <c r="CN51" s="117">
        <v>11066</v>
      </c>
      <c r="CO51" s="117">
        <v>2359833</v>
      </c>
      <c r="CP51" s="117">
        <v>0</v>
      </c>
      <c r="CQ51" s="117">
        <v>70378029</v>
      </c>
      <c r="CR51" s="117">
        <v>0</v>
      </c>
      <c r="CS51" s="117">
        <v>4229813</v>
      </c>
      <c r="CT51" s="117">
        <v>66148216</v>
      </c>
      <c r="CU51" s="117">
        <v>0</v>
      </c>
      <c r="CV51" s="117">
        <v>69745269</v>
      </c>
      <c r="CW51" s="117">
        <v>8222242</v>
      </c>
      <c r="CX51" s="117">
        <v>67906</v>
      </c>
      <c r="CY51" s="117">
        <v>67629</v>
      </c>
      <c r="CZ51" s="117">
        <v>0</v>
      </c>
      <c r="DA51" s="117">
        <v>4192365</v>
      </c>
      <c r="DB51" s="117">
        <v>396232</v>
      </c>
      <c r="DC51" s="117">
        <v>571624</v>
      </c>
      <c r="DD51" s="117">
        <v>166142</v>
      </c>
      <c r="DE51" s="117">
        <v>192692</v>
      </c>
      <c r="DF51" s="117">
        <v>1854927</v>
      </c>
      <c r="DG51" s="117">
        <v>0</v>
      </c>
      <c r="DH51" s="117">
        <v>174118</v>
      </c>
      <c r="DI51" s="117">
        <v>70378029</v>
      </c>
      <c r="DJ51" s="117">
        <v>7478</v>
      </c>
      <c r="DK51" s="117">
        <v>0</v>
      </c>
      <c r="DL51" s="117">
        <v>0</v>
      </c>
      <c r="DM51" s="117">
        <v>66148216</v>
      </c>
      <c r="DN51" s="117">
        <v>2912681</v>
      </c>
      <c r="DO51" s="117">
        <v>0</v>
      </c>
      <c r="DP51" s="117">
        <v>0</v>
      </c>
      <c r="DQ51" s="117">
        <v>0</v>
      </c>
      <c r="DR51" s="117">
        <v>835950</v>
      </c>
      <c r="DS51" s="117">
        <v>1884888</v>
      </c>
      <c r="DT51" s="117">
        <v>23333</v>
      </c>
      <c r="DU51" s="117">
        <v>201356</v>
      </c>
      <c r="DV51" s="117">
        <v>78835070</v>
      </c>
      <c r="DW51" s="117">
        <v>0</v>
      </c>
      <c r="DX51" s="117">
        <v>0</v>
      </c>
      <c r="DY51" s="117">
        <v>0</v>
      </c>
      <c r="DZ51" s="117">
        <v>118986</v>
      </c>
      <c r="EA51" s="117">
        <v>15053</v>
      </c>
      <c r="EB51" s="117">
        <v>0</v>
      </c>
      <c r="EC51" s="117">
        <v>0</v>
      </c>
      <c r="ED51" s="117">
        <v>118986</v>
      </c>
      <c r="EE51" s="117">
        <v>0</v>
      </c>
      <c r="EF51" s="117">
        <v>7712</v>
      </c>
      <c r="EG51" s="117">
        <v>0</v>
      </c>
      <c r="EH51" s="117">
        <v>7712</v>
      </c>
      <c r="EI51" s="117">
        <v>0</v>
      </c>
      <c r="EJ51" s="117">
        <v>80892</v>
      </c>
      <c r="EK51" s="117">
        <v>23763</v>
      </c>
      <c r="EL51" s="117">
        <v>75</v>
      </c>
      <c r="EM51" s="117">
        <v>15275</v>
      </c>
      <c r="EN51" s="117">
        <v>0</v>
      </c>
      <c r="EO51" s="117">
        <v>460844</v>
      </c>
      <c r="EP51" s="117">
        <v>0</v>
      </c>
      <c r="EQ51" s="117">
        <v>22123</v>
      </c>
      <c r="ER51" s="117">
        <v>0</v>
      </c>
      <c r="ES51" s="117">
        <v>60566</v>
      </c>
      <c r="ET51" s="117">
        <v>0</v>
      </c>
      <c r="EU51" s="117">
        <v>0</v>
      </c>
      <c r="EV51" s="117">
        <v>13805</v>
      </c>
      <c r="EW51" s="117">
        <v>120464</v>
      </c>
      <c r="EX51" s="117">
        <v>15976</v>
      </c>
      <c r="EY51" s="117">
        <v>0</v>
      </c>
      <c r="EZ51" s="117">
        <v>0</v>
      </c>
    </row>
    <row r="52" spans="1:156">
      <c r="A52" s="66" t="s">
        <v>1113</v>
      </c>
      <c r="B52" s="66">
        <v>71071</v>
      </c>
      <c r="C52" s="65" t="s">
        <v>1110</v>
      </c>
      <c r="D52" s="117">
        <v>1077194</v>
      </c>
      <c r="E52" s="117">
        <v>0</v>
      </c>
      <c r="F52" s="117">
        <v>962359</v>
      </c>
      <c r="G52" s="117"/>
      <c r="H52" s="117">
        <v>-9265244</v>
      </c>
      <c r="I52" s="117">
        <v>0</v>
      </c>
      <c r="J52" s="117">
        <v>0</v>
      </c>
      <c r="K52" s="117">
        <v>7925962</v>
      </c>
      <c r="L52" s="117">
        <v>334037</v>
      </c>
      <c r="M52" s="117">
        <v>2779527</v>
      </c>
      <c r="N52" s="117">
        <v>12052656</v>
      </c>
      <c r="O52" s="117"/>
      <c r="P52" s="117"/>
      <c r="Q52" s="117">
        <v>0</v>
      </c>
      <c r="R52" s="117"/>
      <c r="S52" s="117"/>
      <c r="T52" s="117">
        <v>-64059</v>
      </c>
      <c r="U52" s="117">
        <v>-9265244</v>
      </c>
      <c r="V52" s="117">
        <v>-34605</v>
      </c>
      <c r="W52" s="117">
        <v>-26953</v>
      </c>
      <c r="X52" s="117"/>
      <c r="Y52" s="117">
        <v>-2439880</v>
      </c>
      <c r="Z52" s="117">
        <v>2645867</v>
      </c>
      <c r="AA52" s="117">
        <v>-147592</v>
      </c>
      <c r="AB52" s="117"/>
      <c r="AC52" s="117">
        <v>-1777956</v>
      </c>
      <c r="AD52" s="117">
        <v>1292080</v>
      </c>
      <c r="AE52" s="117"/>
      <c r="AF52" s="117"/>
      <c r="AG52" s="117">
        <v>329721</v>
      </c>
      <c r="AH52" s="117"/>
      <c r="AI52" s="117"/>
      <c r="AJ52" s="117">
        <v>-2439880</v>
      </c>
      <c r="AK52" s="117">
        <v>0</v>
      </c>
      <c r="AL52" s="117"/>
      <c r="AM52" s="117"/>
      <c r="AN52" s="117">
        <v>0</v>
      </c>
      <c r="AO52" s="117">
        <v>-26953</v>
      </c>
      <c r="AP52" s="117">
        <v>2645867</v>
      </c>
      <c r="AQ52" s="117"/>
      <c r="AR52" s="117">
        <v>0</v>
      </c>
      <c r="AS52" s="117">
        <v>0</v>
      </c>
      <c r="AT52" s="117"/>
      <c r="AU52" s="117"/>
      <c r="AV52" s="117">
        <v>-814767</v>
      </c>
      <c r="AW52" s="117"/>
      <c r="AX52" s="117"/>
      <c r="AY52" s="117">
        <v>-9396</v>
      </c>
      <c r="AZ52" s="117"/>
      <c r="BA52" s="117">
        <v>0</v>
      </c>
      <c r="BB52" s="117">
        <v>0</v>
      </c>
      <c r="BC52" s="117">
        <v>-6</v>
      </c>
      <c r="BD52" s="117">
        <v>0</v>
      </c>
      <c r="BE52" s="117"/>
      <c r="BF52" s="117">
        <v>1144488</v>
      </c>
      <c r="BG52" s="117">
        <v>0</v>
      </c>
      <c r="BH52" s="117">
        <v>0</v>
      </c>
      <c r="BI52" s="117">
        <v>1229121</v>
      </c>
      <c r="BJ52" s="117">
        <v>99852958</v>
      </c>
      <c r="BK52" s="117">
        <v>0</v>
      </c>
      <c r="BL52" s="117">
        <v>676765</v>
      </c>
      <c r="BM52" s="117">
        <v>27636</v>
      </c>
      <c r="BN52" s="117">
        <v>0</v>
      </c>
      <c r="BO52" s="117">
        <v>0</v>
      </c>
      <c r="BP52" s="117">
        <v>0</v>
      </c>
      <c r="BQ52" s="117">
        <v>0</v>
      </c>
      <c r="BR52" s="117">
        <v>0</v>
      </c>
      <c r="BS52" s="117">
        <v>0</v>
      </c>
      <c r="BT52" s="117">
        <v>0</v>
      </c>
      <c r="BU52" s="117">
        <v>1935</v>
      </c>
      <c r="BV52" s="117">
        <v>0</v>
      </c>
      <c r="BW52" s="117">
        <v>10048689</v>
      </c>
      <c r="BX52" s="117">
        <v>33746592</v>
      </c>
      <c r="BY52" s="117">
        <v>360571</v>
      </c>
      <c r="BZ52" s="117">
        <v>0</v>
      </c>
      <c r="CA52" s="117">
        <v>0</v>
      </c>
      <c r="CB52" s="117">
        <v>0</v>
      </c>
      <c r="CC52" s="117">
        <v>0</v>
      </c>
      <c r="CD52" s="117">
        <v>0</v>
      </c>
      <c r="CE52" s="117">
        <v>0</v>
      </c>
      <c r="CF52" s="117">
        <v>0</v>
      </c>
      <c r="CG52" s="117">
        <v>0</v>
      </c>
      <c r="CH52" s="117">
        <v>0</v>
      </c>
      <c r="CI52" s="117">
        <v>0</v>
      </c>
      <c r="CJ52" s="117">
        <v>0</v>
      </c>
      <c r="CK52" s="117">
        <v>0</v>
      </c>
      <c r="CL52" s="117">
        <v>0</v>
      </c>
      <c r="CM52" s="117">
        <v>2604489</v>
      </c>
      <c r="CN52" s="117">
        <v>0</v>
      </c>
      <c r="CO52" s="117">
        <v>35565426</v>
      </c>
      <c r="CP52" s="117">
        <v>0</v>
      </c>
      <c r="CQ52" s="117">
        <v>87147789</v>
      </c>
      <c r="CR52" s="117">
        <v>20071</v>
      </c>
      <c r="CS52" s="117">
        <v>86787218</v>
      </c>
      <c r="CT52" s="117">
        <v>0</v>
      </c>
      <c r="CU52" s="117">
        <v>8784</v>
      </c>
      <c r="CV52" s="117">
        <v>0</v>
      </c>
      <c r="CW52" s="117">
        <v>98649059</v>
      </c>
      <c r="CX52" s="117">
        <v>0</v>
      </c>
      <c r="CY52" s="117">
        <v>0</v>
      </c>
      <c r="CZ52" s="117">
        <v>40307267</v>
      </c>
      <c r="DA52" s="117">
        <v>2946423</v>
      </c>
      <c r="DB52" s="117">
        <v>64902466</v>
      </c>
      <c r="DC52" s="117">
        <v>17831566</v>
      </c>
      <c r="DD52" s="117">
        <v>3102653</v>
      </c>
      <c r="DE52" s="117">
        <v>61549813</v>
      </c>
      <c r="DF52" s="117">
        <v>9643709</v>
      </c>
      <c r="DG52" s="117">
        <v>0</v>
      </c>
      <c r="DH52" s="117">
        <v>460641</v>
      </c>
      <c r="DI52" s="117">
        <v>86787218</v>
      </c>
      <c r="DJ52" s="117">
        <v>1935</v>
      </c>
      <c r="DK52" s="117">
        <v>0</v>
      </c>
      <c r="DL52" s="117">
        <v>0</v>
      </c>
      <c r="DM52" s="117">
        <v>0</v>
      </c>
      <c r="DN52" s="117">
        <v>11125473</v>
      </c>
      <c r="DO52" s="117">
        <v>0</v>
      </c>
      <c r="DP52" s="117">
        <v>0</v>
      </c>
      <c r="DQ52" s="117">
        <v>0</v>
      </c>
      <c r="DR52" s="117">
        <v>27636</v>
      </c>
      <c r="DS52" s="117">
        <v>1327323</v>
      </c>
      <c r="DT52" s="117">
        <v>4284</v>
      </c>
      <c r="DU52" s="117">
        <v>202296</v>
      </c>
      <c r="DV52" s="117">
        <v>99852958</v>
      </c>
      <c r="DW52" s="117">
        <v>0</v>
      </c>
      <c r="DX52" s="117">
        <v>0</v>
      </c>
      <c r="DY52" s="117">
        <v>22</v>
      </c>
      <c r="DZ52" s="117">
        <v>8721366</v>
      </c>
      <c r="EA52" s="117">
        <v>1270817</v>
      </c>
      <c r="EB52" s="117">
        <v>0</v>
      </c>
      <c r="EC52" s="117">
        <v>0</v>
      </c>
      <c r="ED52" s="117">
        <v>2480000</v>
      </c>
      <c r="EE52" s="117">
        <v>0</v>
      </c>
      <c r="EF52" s="117">
        <v>35328</v>
      </c>
      <c r="EG52" s="117">
        <v>0</v>
      </c>
      <c r="EH52" s="117">
        <v>35328</v>
      </c>
      <c r="EI52" s="117">
        <v>0</v>
      </c>
      <c r="EJ52" s="117">
        <v>56079</v>
      </c>
      <c r="EK52" s="117">
        <v>314120</v>
      </c>
      <c r="EL52" s="117">
        <v>3595</v>
      </c>
      <c r="EM52" s="117">
        <v>0</v>
      </c>
      <c r="EN52" s="117">
        <v>0</v>
      </c>
      <c r="EO52" s="117">
        <v>216124</v>
      </c>
      <c r="EP52" s="117">
        <v>20071</v>
      </c>
      <c r="EQ52" s="117">
        <v>250000</v>
      </c>
      <c r="ER52" s="117">
        <v>6241366</v>
      </c>
      <c r="ES52" s="117">
        <v>1375368</v>
      </c>
      <c r="ET52" s="117">
        <v>0</v>
      </c>
      <c r="EU52" s="117">
        <v>0</v>
      </c>
      <c r="EV52" s="117">
        <v>1843108</v>
      </c>
      <c r="EW52" s="117">
        <v>146217</v>
      </c>
      <c r="EX52" s="117">
        <v>275197</v>
      </c>
      <c r="EY52" s="117">
        <v>0</v>
      </c>
      <c r="EZ52" s="117">
        <v>0</v>
      </c>
    </row>
    <row r="53" spans="1:156">
      <c r="A53" s="66" t="s">
        <v>1114</v>
      </c>
      <c r="B53" s="66">
        <v>70727</v>
      </c>
      <c r="C53" s="65" t="s">
        <v>1099</v>
      </c>
      <c r="D53" s="117">
        <v>2105922</v>
      </c>
      <c r="E53" s="117">
        <v>0</v>
      </c>
      <c r="F53" s="117">
        <v>488529</v>
      </c>
      <c r="G53" s="117">
        <v>0</v>
      </c>
      <c r="H53" s="117">
        <v>-2429068</v>
      </c>
      <c r="I53" s="117">
        <v>0</v>
      </c>
      <c r="J53" s="117">
        <v>0</v>
      </c>
      <c r="K53" s="117">
        <v>172583</v>
      </c>
      <c r="L53" s="117">
        <v>-371642</v>
      </c>
      <c r="M53" s="117">
        <v>1260280</v>
      </c>
      <c r="N53" s="117">
        <v>3109518</v>
      </c>
      <c r="O53" s="117">
        <v>0</v>
      </c>
      <c r="P53" s="117">
        <v>0</v>
      </c>
      <c r="Q53" s="117">
        <v>0</v>
      </c>
      <c r="R53" s="117">
        <v>0</v>
      </c>
      <c r="S53" s="117">
        <v>0</v>
      </c>
      <c r="T53" s="117">
        <v>-77979</v>
      </c>
      <c r="U53" s="117">
        <v>-2429068</v>
      </c>
      <c r="V53" s="117">
        <v>0</v>
      </c>
      <c r="W53" s="117">
        <v>-24768</v>
      </c>
      <c r="X53" s="117">
        <v>0</v>
      </c>
      <c r="Y53" s="117">
        <v>-1528330</v>
      </c>
      <c r="Z53" s="117">
        <v>1838441</v>
      </c>
      <c r="AA53" s="117">
        <v>-73006</v>
      </c>
      <c r="AB53" s="117">
        <v>0</v>
      </c>
      <c r="AC53" s="117">
        <v>-465277</v>
      </c>
      <c r="AD53" s="117">
        <v>488529</v>
      </c>
      <c r="AE53" s="117">
        <v>0</v>
      </c>
      <c r="AF53" s="117">
        <v>0</v>
      </c>
      <c r="AG53" s="117">
        <v>0</v>
      </c>
      <c r="AH53" s="117">
        <v>0</v>
      </c>
      <c r="AI53" s="117">
        <v>0</v>
      </c>
      <c r="AJ53" s="117">
        <v>-1528330</v>
      </c>
      <c r="AK53" s="117">
        <v>0</v>
      </c>
      <c r="AL53" s="117">
        <v>0</v>
      </c>
      <c r="AM53" s="117">
        <v>0</v>
      </c>
      <c r="AN53" s="117">
        <v>29842</v>
      </c>
      <c r="AO53" s="117">
        <v>-24768</v>
      </c>
      <c r="AP53" s="117">
        <v>1838441</v>
      </c>
      <c r="AQ53" s="117">
        <v>0</v>
      </c>
      <c r="AR53" s="117">
        <v>0</v>
      </c>
      <c r="AS53" s="117">
        <v>0</v>
      </c>
      <c r="AT53" s="117">
        <v>0</v>
      </c>
      <c r="AU53" s="117">
        <v>0</v>
      </c>
      <c r="AV53" s="117">
        <v>-415523</v>
      </c>
      <c r="AW53" s="117">
        <v>0</v>
      </c>
      <c r="AX53" s="117">
        <v>0</v>
      </c>
      <c r="AY53" s="117">
        <v>-84993</v>
      </c>
      <c r="AZ53" s="117">
        <v>0</v>
      </c>
      <c r="BA53" s="117">
        <v>0</v>
      </c>
      <c r="BB53" s="117">
        <v>0</v>
      </c>
      <c r="BC53" s="117">
        <v>-9488</v>
      </c>
      <c r="BD53" s="117">
        <v>0</v>
      </c>
      <c r="BE53" s="117">
        <v>0</v>
      </c>
      <c r="BF53" s="117">
        <v>415523</v>
      </c>
      <c r="BG53" s="117">
        <v>0</v>
      </c>
      <c r="BH53" s="117">
        <v>0</v>
      </c>
      <c r="BI53" s="117">
        <v>373900</v>
      </c>
      <c r="BJ53" s="117">
        <v>73519278</v>
      </c>
      <c r="BK53" s="117">
        <v>0</v>
      </c>
      <c r="BL53" s="117">
        <v>55075</v>
      </c>
      <c r="BM53" s="117">
        <v>689303</v>
      </c>
      <c r="BN53" s="117">
        <v>0</v>
      </c>
      <c r="BO53" s="117">
        <v>0</v>
      </c>
      <c r="BP53" s="117">
        <v>0</v>
      </c>
      <c r="BQ53" s="117">
        <v>0</v>
      </c>
      <c r="BR53" s="117">
        <v>0</v>
      </c>
      <c r="BS53" s="117">
        <v>0</v>
      </c>
      <c r="BT53" s="117">
        <v>0</v>
      </c>
      <c r="BU53" s="117">
        <v>0</v>
      </c>
      <c r="BV53" s="117">
        <v>0</v>
      </c>
      <c r="BW53" s="117">
        <v>10587267</v>
      </c>
      <c r="BX53" s="117">
        <v>38606610</v>
      </c>
      <c r="BY53" s="117">
        <v>0</v>
      </c>
      <c r="BZ53" s="117">
        <v>0</v>
      </c>
      <c r="CA53" s="117">
        <v>0</v>
      </c>
      <c r="CB53" s="117">
        <v>0</v>
      </c>
      <c r="CC53" s="117">
        <v>0</v>
      </c>
      <c r="CD53" s="117">
        <v>0</v>
      </c>
      <c r="CE53" s="117">
        <v>0</v>
      </c>
      <c r="CF53" s="117">
        <v>0</v>
      </c>
      <c r="CG53" s="117">
        <v>0</v>
      </c>
      <c r="CH53" s="117">
        <v>0</v>
      </c>
      <c r="CI53" s="117">
        <v>0</v>
      </c>
      <c r="CJ53" s="117">
        <v>0</v>
      </c>
      <c r="CK53" s="117">
        <v>0</v>
      </c>
      <c r="CL53" s="117">
        <v>5546454</v>
      </c>
      <c r="CM53" s="117">
        <v>13176008</v>
      </c>
      <c r="CN53" s="117">
        <v>0</v>
      </c>
      <c r="CO53" s="117">
        <v>31456858</v>
      </c>
      <c r="CP53" s="117">
        <v>0</v>
      </c>
      <c r="CQ53" s="117">
        <v>49048560</v>
      </c>
      <c r="CR53" s="117">
        <v>4540</v>
      </c>
      <c r="CS53" s="117">
        <v>49048560</v>
      </c>
      <c r="CT53" s="117">
        <v>0</v>
      </c>
      <c r="CU53" s="117">
        <v>0</v>
      </c>
      <c r="CV53" s="117">
        <v>0</v>
      </c>
      <c r="CW53" s="117">
        <v>72049736</v>
      </c>
      <c r="CX53" s="117">
        <v>752794</v>
      </c>
      <c r="CY53" s="117">
        <v>1263169</v>
      </c>
      <c r="CZ53" s="117">
        <v>17097445</v>
      </c>
      <c r="DA53" s="117">
        <v>3234270</v>
      </c>
      <c r="DB53" s="117">
        <v>32690332</v>
      </c>
      <c r="DC53" s="117">
        <v>8987659</v>
      </c>
      <c r="DD53" s="117">
        <v>29838904</v>
      </c>
      <c r="DE53" s="117">
        <v>2591948</v>
      </c>
      <c r="DF53" s="117">
        <v>0</v>
      </c>
      <c r="DG53" s="117">
        <v>0</v>
      </c>
      <c r="DH53" s="117">
        <v>55075</v>
      </c>
      <c r="DI53" s="117">
        <v>49048560</v>
      </c>
      <c r="DJ53" s="117">
        <v>0</v>
      </c>
      <c r="DK53" s="117">
        <v>0</v>
      </c>
      <c r="DL53" s="117">
        <v>0</v>
      </c>
      <c r="DM53" s="117">
        <v>0</v>
      </c>
      <c r="DN53" s="117">
        <v>11796251</v>
      </c>
      <c r="DO53" s="117">
        <v>0</v>
      </c>
      <c r="DP53" s="117">
        <v>0</v>
      </c>
      <c r="DQ53" s="117">
        <v>0</v>
      </c>
      <c r="DR53" s="117">
        <v>689303</v>
      </c>
      <c r="DS53" s="117">
        <v>10587267</v>
      </c>
      <c r="DT53" s="117">
        <v>13600</v>
      </c>
      <c r="DU53" s="117">
        <v>367707</v>
      </c>
      <c r="DV53" s="117">
        <v>73519278</v>
      </c>
      <c r="DW53" s="117">
        <v>0</v>
      </c>
      <c r="DX53" s="117">
        <v>0</v>
      </c>
      <c r="DY53" s="117">
        <v>0</v>
      </c>
      <c r="DZ53" s="117">
        <v>0</v>
      </c>
      <c r="EA53" s="117">
        <v>494257</v>
      </c>
      <c r="EB53" s="117">
        <v>0</v>
      </c>
      <c r="EC53" s="117">
        <v>0</v>
      </c>
      <c r="ED53" s="117">
        <v>0</v>
      </c>
      <c r="EE53" s="117">
        <v>70176</v>
      </c>
      <c r="EF53" s="117">
        <v>347</v>
      </c>
      <c r="EG53" s="117"/>
      <c r="EH53" s="117">
        <v>347</v>
      </c>
      <c r="EI53" s="117"/>
      <c r="EJ53" s="117">
        <v>247112</v>
      </c>
      <c r="EK53" s="117">
        <v>1046760</v>
      </c>
      <c r="EL53" s="117">
        <v>968010</v>
      </c>
      <c r="EM53" s="117">
        <v>259480</v>
      </c>
      <c r="EN53" s="117">
        <v>0</v>
      </c>
      <c r="EO53" s="117">
        <v>0</v>
      </c>
      <c r="EP53" s="117">
        <v>0</v>
      </c>
      <c r="EQ53" s="117">
        <v>0</v>
      </c>
      <c r="ER53" s="117">
        <v>0</v>
      </c>
      <c r="ES53" s="117">
        <v>7255654</v>
      </c>
      <c r="ET53" s="117">
        <v>0</v>
      </c>
      <c r="EU53" s="117">
        <v>4540</v>
      </c>
      <c r="EV53" s="117">
        <v>8908927</v>
      </c>
      <c r="EW53" s="117">
        <v>120595</v>
      </c>
      <c r="EX53" s="117">
        <v>8227</v>
      </c>
      <c r="EY53" s="117">
        <v>4416334</v>
      </c>
      <c r="EZ53" s="117">
        <v>0</v>
      </c>
    </row>
    <row r="54" spans="1:156">
      <c r="A54" s="66" t="s">
        <v>1114</v>
      </c>
      <c r="B54" s="66">
        <v>70735</v>
      </c>
      <c r="C54" s="65" t="s">
        <v>1100</v>
      </c>
      <c r="D54" s="117">
        <v>168211</v>
      </c>
      <c r="E54" s="117">
        <v>0</v>
      </c>
      <c r="F54" s="117">
        <v>52194</v>
      </c>
      <c r="G54" s="117">
        <v>0</v>
      </c>
      <c r="H54" s="117">
        <v>-250839</v>
      </c>
      <c r="I54" s="117">
        <v>0</v>
      </c>
      <c r="J54" s="117">
        <v>0</v>
      </c>
      <c r="K54" s="117">
        <v>0</v>
      </c>
      <c r="L54" s="117">
        <v>0</v>
      </c>
      <c r="M54" s="117">
        <v>95372</v>
      </c>
      <c r="N54" s="117">
        <v>237678</v>
      </c>
      <c r="O54" s="117">
        <v>0</v>
      </c>
      <c r="P54" s="117">
        <v>0</v>
      </c>
      <c r="Q54" s="117">
        <v>0</v>
      </c>
      <c r="R54" s="117">
        <v>0</v>
      </c>
      <c r="S54" s="117">
        <v>0</v>
      </c>
      <c r="T54" s="117">
        <v>-24861</v>
      </c>
      <c r="U54" s="117">
        <v>-250839</v>
      </c>
      <c r="V54" s="117">
        <v>0</v>
      </c>
      <c r="W54" s="117">
        <v>-4898</v>
      </c>
      <c r="X54" s="117">
        <v>0</v>
      </c>
      <c r="Y54" s="117">
        <v>-264962</v>
      </c>
      <c r="Z54" s="117">
        <v>387354</v>
      </c>
      <c r="AA54" s="117">
        <v>-10077</v>
      </c>
      <c r="AB54" s="117">
        <v>0</v>
      </c>
      <c r="AC54" s="117">
        <v>-34118</v>
      </c>
      <c r="AD54" s="117">
        <v>66815</v>
      </c>
      <c r="AE54" s="117">
        <v>0</v>
      </c>
      <c r="AF54" s="117">
        <v>0</v>
      </c>
      <c r="AG54" s="117">
        <v>14620</v>
      </c>
      <c r="AH54" s="117">
        <v>0</v>
      </c>
      <c r="AI54" s="117">
        <v>0</v>
      </c>
      <c r="AJ54" s="117">
        <v>-264962</v>
      </c>
      <c r="AK54" s="117">
        <v>0</v>
      </c>
      <c r="AL54" s="117">
        <v>0</v>
      </c>
      <c r="AM54" s="117">
        <v>0</v>
      </c>
      <c r="AN54" s="117">
        <v>0</v>
      </c>
      <c r="AO54" s="117">
        <v>-4898</v>
      </c>
      <c r="AP54" s="117">
        <v>387354</v>
      </c>
      <c r="AQ54" s="117">
        <v>0</v>
      </c>
      <c r="AR54" s="117">
        <v>0</v>
      </c>
      <c r="AS54" s="117">
        <v>0</v>
      </c>
      <c r="AT54" s="117">
        <v>0</v>
      </c>
      <c r="AU54" s="117">
        <v>0</v>
      </c>
      <c r="AV54" s="117">
        <v>-42116</v>
      </c>
      <c r="AW54" s="117">
        <v>0</v>
      </c>
      <c r="AX54" s="117">
        <v>0</v>
      </c>
      <c r="AY54" s="117">
        <v>-13480</v>
      </c>
      <c r="AZ54" s="117">
        <v>0</v>
      </c>
      <c r="BA54" s="117">
        <v>0</v>
      </c>
      <c r="BB54" s="117">
        <v>0</v>
      </c>
      <c r="BC54" s="117">
        <v>-1044</v>
      </c>
      <c r="BD54" s="117">
        <v>0</v>
      </c>
      <c r="BE54" s="117">
        <v>0</v>
      </c>
      <c r="BF54" s="117">
        <v>56738</v>
      </c>
      <c r="BG54" s="117">
        <v>0</v>
      </c>
      <c r="BH54" s="117">
        <v>0</v>
      </c>
      <c r="BI54" s="117">
        <v>0</v>
      </c>
      <c r="BJ54" s="117">
        <v>10385870</v>
      </c>
      <c r="BK54" s="117">
        <v>6250</v>
      </c>
      <c r="BL54" s="117">
        <v>138101</v>
      </c>
      <c r="BM54" s="117">
        <v>519447</v>
      </c>
      <c r="BN54" s="117">
        <v>0</v>
      </c>
      <c r="BO54" s="117">
        <v>0</v>
      </c>
      <c r="BP54" s="117">
        <v>0</v>
      </c>
      <c r="BQ54" s="117">
        <v>0</v>
      </c>
      <c r="BR54" s="117">
        <v>0</v>
      </c>
      <c r="BS54" s="117">
        <v>0</v>
      </c>
      <c r="BT54" s="117">
        <v>0</v>
      </c>
      <c r="BU54" s="117">
        <v>0</v>
      </c>
      <c r="BV54" s="117">
        <v>0</v>
      </c>
      <c r="BW54" s="117">
        <v>2145878</v>
      </c>
      <c r="BX54" s="117">
        <v>10181248</v>
      </c>
      <c r="BY54" s="117">
        <v>0</v>
      </c>
      <c r="BZ54" s="117">
        <v>0</v>
      </c>
      <c r="CA54" s="117">
        <v>0</v>
      </c>
      <c r="CB54" s="117">
        <v>0</v>
      </c>
      <c r="CC54" s="117">
        <v>0</v>
      </c>
      <c r="CD54" s="117">
        <v>0</v>
      </c>
      <c r="CE54" s="117">
        <v>0</v>
      </c>
      <c r="CF54" s="117">
        <v>0</v>
      </c>
      <c r="CG54" s="117">
        <v>0</v>
      </c>
      <c r="CH54" s="117">
        <v>0</v>
      </c>
      <c r="CI54" s="117">
        <v>0</v>
      </c>
      <c r="CJ54" s="117">
        <v>0</v>
      </c>
      <c r="CK54" s="117">
        <v>0</v>
      </c>
      <c r="CL54" s="117">
        <v>35312</v>
      </c>
      <c r="CM54" s="117">
        <v>337606</v>
      </c>
      <c r="CN54" s="117">
        <v>0</v>
      </c>
      <c r="CO54" s="117">
        <v>5272610</v>
      </c>
      <c r="CP54" s="117">
        <v>0</v>
      </c>
      <c r="CQ54" s="117">
        <v>7382939</v>
      </c>
      <c r="CR54" s="117">
        <v>0</v>
      </c>
      <c r="CS54" s="117">
        <v>7382939</v>
      </c>
      <c r="CT54" s="117">
        <v>0</v>
      </c>
      <c r="CU54" s="117">
        <v>0</v>
      </c>
      <c r="CV54" s="117">
        <v>0</v>
      </c>
      <c r="CW54" s="117">
        <v>10181248</v>
      </c>
      <c r="CX54" s="117">
        <v>0</v>
      </c>
      <c r="CY54" s="117">
        <v>58458</v>
      </c>
      <c r="CZ54" s="117">
        <v>1682555</v>
      </c>
      <c r="DA54" s="117">
        <v>2673008</v>
      </c>
      <c r="DB54" s="117">
        <v>0</v>
      </c>
      <c r="DC54" s="117">
        <v>2337734</v>
      </c>
      <c r="DD54" s="117">
        <v>0</v>
      </c>
      <c r="DE54" s="117">
        <v>0</v>
      </c>
      <c r="DF54" s="117">
        <v>366681</v>
      </c>
      <c r="DG54" s="117">
        <v>0</v>
      </c>
      <c r="DH54" s="117">
        <v>131851</v>
      </c>
      <c r="DI54" s="117">
        <v>7382939</v>
      </c>
      <c r="DJ54" s="117">
        <v>0</v>
      </c>
      <c r="DK54" s="117">
        <v>0</v>
      </c>
      <c r="DL54" s="117">
        <v>0</v>
      </c>
      <c r="DM54" s="117">
        <v>0</v>
      </c>
      <c r="DN54" s="117">
        <v>4838944</v>
      </c>
      <c r="DO54" s="117">
        <v>0</v>
      </c>
      <c r="DP54" s="117">
        <v>0</v>
      </c>
      <c r="DQ54" s="117">
        <v>0</v>
      </c>
      <c r="DR54" s="117">
        <v>519447</v>
      </c>
      <c r="DS54" s="117">
        <v>2145878</v>
      </c>
      <c r="DT54" s="117">
        <v>0</v>
      </c>
      <c r="DU54" s="117">
        <v>42114</v>
      </c>
      <c r="DV54" s="117">
        <v>10385870</v>
      </c>
      <c r="DW54" s="117">
        <v>0</v>
      </c>
      <c r="DX54" s="117">
        <v>0</v>
      </c>
      <c r="DY54" s="117">
        <v>27193</v>
      </c>
      <c r="DZ54" s="117">
        <v>0</v>
      </c>
      <c r="EA54" s="117">
        <v>61093</v>
      </c>
      <c r="EB54" s="117">
        <v>0</v>
      </c>
      <c r="EC54" s="117">
        <v>0</v>
      </c>
      <c r="ED54" s="117">
        <v>0</v>
      </c>
      <c r="EE54" s="117">
        <v>0</v>
      </c>
      <c r="EF54" s="117">
        <v>6323</v>
      </c>
      <c r="EG54" s="117">
        <v>0</v>
      </c>
      <c r="EH54" s="117">
        <v>6323</v>
      </c>
      <c r="EI54" s="117">
        <v>0</v>
      </c>
      <c r="EJ54" s="117">
        <v>26173</v>
      </c>
      <c r="EK54" s="117">
        <v>24407</v>
      </c>
      <c r="EL54" s="117">
        <v>0</v>
      </c>
      <c r="EM54" s="117">
        <v>0</v>
      </c>
      <c r="EN54" s="117">
        <v>0</v>
      </c>
      <c r="EO54" s="117">
        <v>0</v>
      </c>
      <c r="EP54" s="117">
        <v>0</v>
      </c>
      <c r="EQ54" s="117">
        <v>0</v>
      </c>
      <c r="ER54" s="117">
        <v>0</v>
      </c>
      <c r="ES54" s="117">
        <v>302294</v>
      </c>
      <c r="ET54" s="117">
        <v>0</v>
      </c>
      <c r="EU54" s="117">
        <v>0</v>
      </c>
      <c r="EV54" s="117">
        <v>245911</v>
      </c>
      <c r="EW54" s="117">
        <v>15941</v>
      </c>
      <c r="EX54" s="117">
        <v>18084</v>
      </c>
      <c r="EY54" s="117">
        <v>0</v>
      </c>
      <c r="EZ54" s="117">
        <v>0</v>
      </c>
    </row>
    <row r="55" spans="1:156">
      <c r="A55" s="66" t="s">
        <v>1114</v>
      </c>
      <c r="B55" s="66">
        <v>70742</v>
      </c>
      <c r="C55" s="65" t="s">
        <v>1101</v>
      </c>
      <c r="D55" s="117">
        <v>348873</v>
      </c>
      <c r="E55" s="117">
        <v>0</v>
      </c>
      <c r="F55" s="117">
        <v>39312</v>
      </c>
      <c r="G55" s="117">
        <v>0</v>
      </c>
      <c r="H55" s="117">
        <v>-160746</v>
      </c>
      <c r="I55" s="117">
        <v>0</v>
      </c>
      <c r="J55" s="117">
        <v>0</v>
      </c>
      <c r="K55" s="117">
        <v>0</v>
      </c>
      <c r="L55" s="117">
        <v>-7439</v>
      </c>
      <c r="M55" s="117">
        <v>337801</v>
      </c>
      <c r="N55" s="117">
        <v>637843</v>
      </c>
      <c r="O55" s="117">
        <v>0</v>
      </c>
      <c r="P55" s="117">
        <v>0</v>
      </c>
      <c r="Q55" s="117">
        <v>0</v>
      </c>
      <c r="R55" s="117">
        <v>0</v>
      </c>
      <c r="S55" s="117">
        <v>0</v>
      </c>
      <c r="T55" s="117">
        <v>-36634</v>
      </c>
      <c r="U55" s="117">
        <v>-160746</v>
      </c>
      <c r="V55" s="117">
        <v>0</v>
      </c>
      <c r="W55" s="117">
        <v>-5993</v>
      </c>
      <c r="X55" s="117">
        <v>0</v>
      </c>
      <c r="Y55" s="117">
        <v>-796323</v>
      </c>
      <c r="Z55" s="117">
        <v>368459</v>
      </c>
      <c r="AA55" s="117">
        <v>-7245</v>
      </c>
      <c r="AB55" s="117">
        <v>0</v>
      </c>
      <c r="AC55" s="117">
        <v>-90070</v>
      </c>
      <c r="AD55" s="117">
        <v>-39585</v>
      </c>
      <c r="AE55" s="117">
        <v>0</v>
      </c>
      <c r="AF55" s="117">
        <v>0</v>
      </c>
      <c r="AG55" s="117">
        <v>-78897</v>
      </c>
      <c r="AH55" s="117">
        <v>0</v>
      </c>
      <c r="AI55" s="117">
        <v>0</v>
      </c>
      <c r="AJ55" s="117">
        <v>-796323</v>
      </c>
      <c r="AK55" s="117">
        <v>0</v>
      </c>
      <c r="AL55" s="117">
        <v>0</v>
      </c>
      <c r="AM55" s="117">
        <v>0</v>
      </c>
      <c r="AN55" s="117">
        <v>0</v>
      </c>
      <c r="AO55" s="117">
        <v>-5993</v>
      </c>
      <c r="AP55" s="117">
        <v>368526</v>
      </c>
      <c r="AQ55" s="117">
        <v>0</v>
      </c>
      <c r="AR55" s="117">
        <v>0</v>
      </c>
      <c r="AS55" s="117">
        <v>0</v>
      </c>
      <c r="AT55" s="117">
        <v>0</v>
      </c>
      <c r="AU55" s="117">
        <v>0</v>
      </c>
      <c r="AV55" s="117">
        <v>-32067</v>
      </c>
      <c r="AW55" s="117">
        <v>0</v>
      </c>
      <c r="AX55" s="117">
        <v>0</v>
      </c>
      <c r="AY55" s="117">
        <v>0</v>
      </c>
      <c r="AZ55" s="117">
        <v>0</v>
      </c>
      <c r="BA55" s="117">
        <v>0</v>
      </c>
      <c r="BB55" s="117">
        <v>0</v>
      </c>
      <c r="BC55" s="117">
        <v>-4758</v>
      </c>
      <c r="BD55" s="117">
        <v>-67</v>
      </c>
      <c r="BE55" s="117">
        <v>0</v>
      </c>
      <c r="BF55" s="117">
        <v>-46830</v>
      </c>
      <c r="BG55" s="117">
        <v>0</v>
      </c>
      <c r="BH55" s="117">
        <v>0</v>
      </c>
      <c r="BI55" s="117">
        <v>0</v>
      </c>
      <c r="BJ55" s="117">
        <v>18409988</v>
      </c>
      <c r="BK55" s="117">
        <v>779</v>
      </c>
      <c r="BL55" s="117">
        <v>171501</v>
      </c>
      <c r="BM55" s="117">
        <v>0</v>
      </c>
      <c r="BN55" s="117">
        <v>0</v>
      </c>
      <c r="BO55" s="117">
        <v>0</v>
      </c>
      <c r="BP55" s="117">
        <v>0</v>
      </c>
      <c r="BQ55" s="117">
        <v>0</v>
      </c>
      <c r="BR55" s="117">
        <v>0</v>
      </c>
      <c r="BS55" s="117">
        <v>0</v>
      </c>
      <c r="BT55" s="117">
        <v>0</v>
      </c>
      <c r="BU55" s="117">
        <v>0</v>
      </c>
      <c r="BV55" s="117">
        <v>0</v>
      </c>
      <c r="BW55" s="117">
        <v>577772</v>
      </c>
      <c r="BX55" s="117">
        <v>6322065</v>
      </c>
      <c r="BY55" s="117">
        <v>0</v>
      </c>
      <c r="BZ55" s="117">
        <v>0</v>
      </c>
      <c r="CA55" s="117"/>
      <c r="CB55" s="117">
        <v>0</v>
      </c>
      <c r="CC55" s="117">
        <v>0</v>
      </c>
      <c r="CD55" s="117">
        <v>0</v>
      </c>
      <c r="CE55" s="117">
        <v>0</v>
      </c>
      <c r="CF55" s="117">
        <v>0</v>
      </c>
      <c r="CG55" s="117">
        <v>0</v>
      </c>
      <c r="CH55" s="117">
        <v>0</v>
      </c>
      <c r="CI55" s="117">
        <v>0</v>
      </c>
      <c r="CJ55" s="117">
        <v>0</v>
      </c>
      <c r="CK55" s="117">
        <v>0</v>
      </c>
      <c r="CL55" s="117">
        <v>1068151</v>
      </c>
      <c r="CM55" s="117">
        <v>1313814</v>
      </c>
      <c r="CN55" s="117">
        <v>0</v>
      </c>
      <c r="CO55" s="117">
        <v>3430667</v>
      </c>
      <c r="CP55" s="117">
        <v>0</v>
      </c>
      <c r="CQ55" s="117">
        <v>16517996</v>
      </c>
      <c r="CR55" s="117">
        <v>0</v>
      </c>
      <c r="CS55" s="117">
        <v>4784657</v>
      </c>
      <c r="CT55" s="117">
        <v>11733339</v>
      </c>
      <c r="CU55" s="117">
        <v>0</v>
      </c>
      <c r="CV55" s="117">
        <v>11772170</v>
      </c>
      <c r="CW55" s="117">
        <v>6354495</v>
      </c>
      <c r="CX55" s="117">
        <v>0</v>
      </c>
      <c r="CY55" s="117">
        <v>86504</v>
      </c>
      <c r="CZ55" s="117">
        <v>1157964</v>
      </c>
      <c r="DA55" s="117">
        <v>664489</v>
      </c>
      <c r="DB55" s="117">
        <v>32430</v>
      </c>
      <c r="DC55" s="117">
        <v>382099</v>
      </c>
      <c r="DD55" s="117">
        <v>32430</v>
      </c>
      <c r="DE55" s="117">
        <v>0</v>
      </c>
      <c r="DF55" s="117">
        <v>3723</v>
      </c>
      <c r="DG55" s="117">
        <v>0</v>
      </c>
      <c r="DH55" s="117">
        <v>170722</v>
      </c>
      <c r="DI55" s="117">
        <v>16517996</v>
      </c>
      <c r="DJ55" s="117">
        <v>0</v>
      </c>
      <c r="DK55" s="117"/>
      <c r="DL55" s="117">
        <v>0</v>
      </c>
      <c r="DM55" s="117">
        <v>11733339</v>
      </c>
      <c r="DN55" s="117">
        <v>4788702</v>
      </c>
      <c r="DO55" s="117">
        <v>0</v>
      </c>
      <c r="DP55" s="117">
        <v>0</v>
      </c>
      <c r="DQ55" s="117">
        <v>0</v>
      </c>
      <c r="DR55" s="117">
        <v>0</v>
      </c>
      <c r="DS55" s="117">
        <v>577772</v>
      </c>
      <c r="DT55" s="117">
        <v>406</v>
      </c>
      <c r="DU55" s="117">
        <v>51902</v>
      </c>
      <c r="DV55" s="117">
        <v>18409988</v>
      </c>
      <c r="DW55" s="117">
        <v>0</v>
      </c>
      <c r="DX55" s="117">
        <v>0</v>
      </c>
      <c r="DY55" s="117">
        <v>0</v>
      </c>
      <c r="DZ55" s="117">
        <v>0</v>
      </c>
      <c r="EA55" s="117">
        <v>192303</v>
      </c>
      <c r="EB55" s="117">
        <v>0</v>
      </c>
      <c r="EC55" s="117">
        <v>0</v>
      </c>
      <c r="ED55" s="117">
        <v>0</v>
      </c>
      <c r="EE55" s="117">
        <v>0</v>
      </c>
      <c r="EF55" s="117">
        <v>5070</v>
      </c>
      <c r="EG55" s="117">
        <v>0</v>
      </c>
      <c r="EH55" s="117">
        <v>5070</v>
      </c>
      <c r="EI55" s="117">
        <v>0</v>
      </c>
      <c r="EJ55" s="117">
        <v>51831</v>
      </c>
      <c r="EK55" s="117">
        <v>59920</v>
      </c>
      <c r="EL55" s="117">
        <v>0</v>
      </c>
      <c r="EM55" s="117">
        <v>0</v>
      </c>
      <c r="EN55" s="117">
        <v>0</v>
      </c>
      <c r="EO55" s="117">
        <v>0</v>
      </c>
      <c r="EP55" s="117">
        <v>0</v>
      </c>
      <c r="EQ55" s="117">
        <v>0</v>
      </c>
      <c r="ER55" s="117">
        <v>0</v>
      </c>
      <c r="ES55" s="117">
        <v>245663</v>
      </c>
      <c r="ET55" s="117">
        <v>0</v>
      </c>
      <c r="EU55" s="117">
        <v>0</v>
      </c>
      <c r="EV55" s="117">
        <v>400271</v>
      </c>
      <c r="EW55" s="117">
        <v>71</v>
      </c>
      <c r="EX55" s="117">
        <v>54850</v>
      </c>
      <c r="EY55" s="117">
        <v>0</v>
      </c>
      <c r="EZ55" s="117">
        <v>0</v>
      </c>
    </row>
    <row r="56" spans="1:156">
      <c r="A56" s="66" t="s">
        <v>1114</v>
      </c>
      <c r="B56" s="66">
        <v>70806</v>
      </c>
      <c r="C56" s="65" t="s">
        <v>1102</v>
      </c>
      <c r="D56" s="117">
        <v>243193</v>
      </c>
      <c r="E56" s="117">
        <v>-664</v>
      </c>
      <c r="F56" s="117">
        <v>85365</v>
      </c>
      <c r="G56" s="117">
        <v>0</v>
      </c>
      <c r="H56" s="117">
        <v>-330717</v>
      </c>
      <c r="I56" s="117">
        <v>0</v>
      </c>
      <c r="J56" s="117">
        <v>0</v>
      </c>
      <c r="K56" s="117">
        <v>-270</v>
      </c>
      <c r="L56" s="117">
        <v>0</v>
      </c>
      <c r="M56" s="117">
        <v>140855</v>
      </c>
      <c r="N56" s="117">
        <v>346802</v>
      </c>
      <c r="O56" s="117">
        <v>0</v>
      </c>
      <c r="P56" s="117">
        <v>2195</v>
      </c>
      <c r="Q56" s="117">
        <v>0</v>
      </c>
      <c r="R56" s="117">
        <v>0</v>
      </c>
      <c r="S56" s="117">
        <v>-664</v>
      </c>
      <c r="T56" s="117">
        <v>-35715</v>
      </c>
      <c r="U56" s="117">
        <v>-330717</v>
      </c>
      <c r="V56" s="117">
        <v>0</v>
      </c>
      <c r="W56" s="117">
        <v>-5155</v>
      </c>
      <c r="X56" s="117">
        <v>0</v>
      </c>
      <c r="Y56" s="117">
        <v>-283783</v>
      </c>
      <c r="Z56" s="117">
        <v>435462</v>
      </c>
      <c r="AA56" s="117">
        <v>-16158</v>
      </c>
      <c r="AB56" s="117">
        <v>0</v>
      </c>
      <c r="AC56" s="117">
        <v>-50519</v>
      </c>
      <c r="AD56" s="117">
        <v>109807</v>
      </c>
      <c r="AE56" s="117">
        <v>0</v>
      </c>
      <c r="AF56" s="117">
        <v>0</v>
      </c>
      <c r="AG56" s="117">
        <v>25106</v>
      </c>
      <c r="AH56" s="117">
        <v>-3010</v>
      </c>
      <c r="AI56" s="117">
        <v>-2843</v>
      </c>
      <c r="AJ56" s="117">
        <v>-283783</v>
      </c>
      <c r="AK56" s="117">
        <v>0</v>
      </c>
      <c r="AL56" s="117">
        <v>0</v>
      </c>
      <c r="AM56" s="117">
        <v>0</v>
      </c>
      <c r="AN56" s="117">
        <v>0</v>
      </c>
      <c r="AO56" s="117">
        <v>-5155</v>
      </c>
      <c r="AP56" s="117">
        <v>435462</v>
      </c>
      <c r="AQ56" s="117">
        <v>-120</v>
      </c>
      <c r="AR56" s="117">
        <v>0</v>
      </c>
      <c r="AS56" s="117">
        <v>0</v>
      </c>
      <c r="AT56" s="117">
        <v>0</v>
      </c>
      <c r="AU56" s="117">
        <v>2195</v>
      </c>
      <c r="AV56" s="117">
        <v>-69310</v>
      </c>
      <c r="AW56" s="117">
        <v>167</v>
      </c>
      <c r="AX56" s="117">
        <v>-120</v>
      </c>
      <c r="AY56" s="117">
        <v>-17674</v>
      </c>
      <c r="AZ56" s="117">
        <v>104</v>
      </c>
      <c r="BA56" s="117">
        <v>0</v>
      </c>
      <c r="BB56" s="117">
        <v>0</v>
      </c>
      <c r="BC56" s="117">
        <v>-1261</v>
      </c>
      <c r="BD56" s="117">
        <v>0</v>
      </c>
      <c r="BE56" s="117">
        <v>0</v>
      </c>
      <c r="BF56" s="117">
        <v>93649</v>
      </c>
      <c r="BG56" s="117">
        <v>0</v>
      </c>
      <c r="BH56" s="117">
        <v>0</v>
      </c>
      <c r="BI56" s="117">
        <v>0</v>
      </c>
      <c r="BJ56" s="117">
        <v>15867280</v>
      </c>
      <c r="BK56" s="117">
        <v>1591</v>
      </c>
      <c r="BL56" s="117">
        <v>126835</v>
      </c>
      <c r="BM56" s="117">
        <v>812419</v>
      </c>
      <c r="BN56" s="117">
        <v>0</v>
      </c>
      <c r="BO56" s="117">
        <v>0</v>
      </c>
      <c r="BP56" s="117">
        <v>0</v>
      </c>
      <c r="BQ56" s="117">
        <v>0</v>
      </c>
      <c r="BR56" s="117">
        <v>0</v>
      </c>
      <c r="BS56" s="117">
        <v>0</v>
      </c>
      <c r="BT56" s="117">
        <v>0</v>
      </c>
      <c r="BU56" s="117">
        <v>0</v>
      </c>
      <c r="BV56" s="117">
        <v>0</v>
      </c>
      <c r="BW56" s="117">
        <v>3705386</v>
      </c>
      <c r="BX56" s="117">
        <v>15622174</v>
      </c>
      <c r="BY56" s="117">
        <v>0</v>
      </c>
      <c r="BZ56" s="117">
        <v>0</v>
      </c>
      <c r="CA56" s="117">
        <v>0</v>
      </c>
      <c r="CB56" s="117">
        <v>0</v>
      </c>
      <c r="CC56" s="117">
        <v>0</v>
      </c>
      <c r="CD56" s="117">
        <v>0</v>
      </c>
      <c r="CE56" s="117">
        <v>0</v>
      </c>
      <c r="CF56" s="117">
        <v>0</v>
      </c>
      <c r="CG56" s="117">
        <v>0</v>
      </c>
      <c r="CH56" s="117">
        <v>0</v>
      </c>
      <c r="CI56" s="117">
        <v>0</v>
      </c>
      <c r="CJ56" s="117">
        <v>0</v>
      </c>
      <c r="CK56" s="117">
        <v>0</v>
      </c>
      <c r="CL56" s="117">
        <v>87871</v>
      </c>
      <c r="CM56" s="117">
        <v>531471</v>
      </c>
      <c r="CN56" s="117">
        <v>0</v>
      </c>
      <c r="CO56" s="117">
        <v>7813348</v>
      </c>
      <c r="CP56" s="117">
        <v>0</v>
      </c>
      <c r="CQ56" s="117">
        <v>10818004</v>
      </c>
      <c r="CR56" s="117">
        <v>0</v>
      </c>
      <c r="CS56" s="117">
        <v>10818004</v>
      </c>
      <c r="CT56" s="117">
        <v>0</v>
      </c>
      <c r="CU56" s="117">
        <v>0</v>
      </c>
      <c r="CV56" s="117">
        <v>0</v>
      </c>
      <c r="CW56" s="117">
        <v>15640374</v>
      </c>
      <c r="CX56" s="117">
        <v>0</v>
      </c>
      <c r="CY56" s="117">
        <v>77055</v>
      </c>
      <c r="CZ56" s="117">
        <v>2313804</v>
      </c>
      <c r="DA56" s="117">
        <v>4097898</v>
      </c>
      <c r="DB56" s="117">
        <v>18200</v>
      </c>
      <c r="DC56" s="117">
        <v>3461905</v>
      </c>
      <c r="DD56" s="117">
        <v>0</v>
      </c>
      <c r="DE56" s="117">
        <v>18200</v>
      </c>
      <c r="DF56" s="117">
        <v>604553</v>
      </c>
      <c r="DG56" s="117">
        <v>0</v>
      </c>
      <c r="DH56" s="117">
        <v>125244</v>
      </c>
      <c r="DI56" s="117">
        <v>10818004</v>
      </c>
      <c r="DJ56" s="117">
        <v>0</v>
      </c>
      <c r="DK56" s="117">
        <v>0</v>
      </c>
      <c r="DL56" s="117">
        <v>0</v>
      </c>
      <c r="DM56" s="117">
        <v>0</v>
      </c>
      <c r="DN56" s="117">
        <v>7572058</v>
      </c>
      <c r="DO56" s="117">
        <v>0</v>
      </c>
      <c r="DP56" s="117">
        <v>0</v>
      </c>
      <c r="DQ56" s="117">
        <v>0</v>
      </c>
      <c r="DR56" s="117">
        <v>812419</v>
      </c>
      <c r="DS56" s="117">
        <v>3705386</v>
      </c>
      <c r="DT56" s="117">
        <v>0</v>
      </c>
      <c r="DU56" s="117">
        <v>55751</v>
      </c>
      <c r="DV56" s="117">
        <v>15867280</v>
      </c>
      <c r="DW56" s="117">
        <v>0</v>
      </c>
      <c r="DX56" s="117">
        <v>0</v>
      </c>
      <c r="DY56" s="117">
        <v>40789</v>
      </c>
      <c r="DZ56" s="117">
        <v>0</v>
      </c>
      <c r="EA56" s="117">
        <v>86299</v>
      </c>
      <c r="EB56" s="117">
        <v>0</v>
      </c>
      <c r="EC56" s="117">
        <v>0</v>
      </c>
      <c r="ED56" s="117">
        <v>0</v>
      </c>
      <c r="EE56" s="117">
        <v>0</v>
      </c>
      <c r="EF56" s="117">
        <v>20140</v>
      </c>
      <c r="EG56" s="117">
        <v>0</v>
      </c>
      <c r="EH56" s="117">
        <v>20140</v>
      </c>
      <c r="EI56" s="117">
        <v>0</v>
      </c>
      <c r="EJ56" s="117">
        <v>39370</v>
      </c>
      <c r="EK56" s="117">
        <v>44320</v>
      </c>
      <c r="EL56" s="117">
        <v>0</v>
      </c>
      <c r="EM56" s="117">
        <v>0</v>
      </c>
      <c r="EN56" s="117">
        <v>0</v>
      </c>
      <c r="EO56" s="117">
        <v>0</v>
      </c>
      <c r="EP56" s="117">
        <v>0</v>
      </c>
      <c r="EQ56" s="117">
        <v>0</v>
      </c>
      <c r="ER56" s="117">
        <v>0</v>
      </c>
      <c r="ES56" s="117">
        <v>443600</v>
      </c>
      <c r="ET56" s="117">
        <v>0</v>
      </c>
      <c r="EU56" s="117">
        <v>0</v>
      </c>
      <c r="EV56" s="117">
        <v>372469</v>
      </c>
      <c r="EW56" s="117">
        <v>16381</v>
      </c>
      <c r="EX56" s="117">
        <v>24180</v>
      </c>
      <c r="EY56" s="117">
        <v>0</v>
      </c>
      <c r="EZ56" s="117">
        <v>0</v>
      </c>
    </row>
    <row r="57" spans="1:156">
      <c r="A57" s="66" t="s">
        <v>1114</v>
      </c>
      <c r="B57" s="66">
        <v>70807</v>
      </c>
      <c r="C57" s="65" t="s">
        <v>1103</v>
      </c>
      <c r="D57" s="117">
        <v>4167885</v>
      </c>
      <c r="E57" s="117">
        <v>0</v>
      </c>
      <c r="F57" s="117">
        <v>-99110</v>
      </c>
      <c r="G57" s="117"/>
      <c r="H57" s="117">
        <v>-8584574</v>
      </c>
      <c r="I57" s="117">
        <v>-72</v>
      </c>
      <c r="J57" s="117">
        <v>0</v>
      </c>
      <c r="K57" s="117">
        <v>6673860</v>
      </c>
      <c r="L57" s="117">
        <v>-2987463</v>
      </c>
      <c r="M57" s="117">
        <v>1297839</v>
      </c>
      <c r="N57" s="117">
        <v>9039923</v>
      </c>
      <c r="O57" s="117"/>
      <c r="P57" s="117"/>
      <c r="Q57" s="117">
        <v>0</v>
      </c>
      <c r="R57" s="117"/>
      <c r="S57" s="117"/>
      <c r="T57" s="117">
        <v>-109968</v>
      </c>
      <c r="U57" s="117">
        <v>-8584646</v>
      </c>
      <c r="V57" s="117">
        <v>0</v>
      </c>
      <c r="W57" s="117">
        <v>-56755</v>
      </c>
      <c r="X57" s="117"/>
      <c r="Y57" s="117">
        <v>-3994118</v>
      </c>
      <c r="Z57" s="117">
        <v>5215849</v>
      </c>
      <c r="AA57" s="117">
        <v>15169</v>
      </c>
      <c r="AB57" s="117"/>
      <c r="AC57" s="117">
        <v>-1345404</v>
      </c>
      <c r="AD57" s="117">
        <v>-17770</v>
      </c>
      <c r="AE57" s="117"/>
      <c r="AF57" s="117"/>
      <c r="AG57" s="117">
        <v>81340</v>
      </c>
      <c r="AH57" s="117"/>
      <c r="AI57" s="117"/>
      <c r="AJ57" s="117">
        <v>-3994368</v>
      </c>
      <c r="AK57" s="117">
        <v>250</v>
      </c>
      <c r="AL57" s="117"/>
      <c r="AM57" s="117"/>
      <c r="AN57" s="117">
        <v>8003</v>
      </c>
      <c r="AO57" s="117">
        <v>-56755</v>
      </c>
      <c r="AP57" s="117">
        <v>5215849</v>
      </c>
      <c r="AQ57" s="117"/>
      <c r="AR57" s="117">
        <v>0</v>
      </c>
      <c r="AS57" s="117">
        <v>0</v>
      </c>
      <c r="AT57" s="117"/>
      <c r="AU57" s="117"/>
      <c r="AV57" s="117">
        <v>83942</v>
      </c>
      <c r="AW57" s="117"/>
      <c r="AX57" s="117"/>
      <c r="AY57" s="117">
        <v>-277451</v>
      </c>
      <c r="AZ57" s="117"/>
      <c r="BA57" s="117">
        <v>0</v>
      </c>
      <c r="BB57" s="117">
        <v>0</v>
      </c>
      <c r="BC57" s="117">
        <v>-10233</v>
      </c>
      <c r="BD57" s="117">
        <v>0</v>
      </c>
      <c r="BE57" s="117"/>
      <c r="BF57" s="117">
        <v>-2601</v>
      </c>
      <c r="BG57" s="117">
        <v>770000</v>
      </c>
      <c r="BH57" s="117">
        <v>0</v>
      </c>
      <c r="BI57" s="117">
        <v>362436</v>
      </c>
      <c r="BJ57" s="117">
        <v>141402079</v>
      </c>
      <c r="BK57" s="117">
        <v>0</v>
      </c>
      <c r="BL57" s="117">
        <v>1836316</v>
      </c>
      <c r="BM57" s="117">
        <v>6697698</v>
      </c>
      <c r="BN57" s="117">
        <v>0</v>
      </c>
      <c r="BO57" s="117">
        <v>2336627</v>
      </c>
      <c r="BP57" s="117">
        <v>1836316</v>
      </c>
      <c r="BQ57" s="117">
        <v>0</v>
      </c>
      <c r="BR57" s="117">
        <v>0</v>
      </c>
      <c r="BS57" s="117">
        <v>0</v>
      </c>
      <c r="BT57" s="117">
        <v>0</v>
      </c>
      <c r="BU57" s="117">
        <v>522</v>
      </c>
      <c r="BV57" s="117">
        <v>0</v>
      </c>
      <c r="BW57" s="117">
        <v>1638947</v>
      </c>
      <c r="BX57" s="117">
        <v>62602935</v>
      </c>
      <c r="BY57" s="117">
        <v>0</v>
      </c>
      <c r="BZ57" s="117">
        <v>0</v>
      </c>
      <c r="CA57" s="117">
        <v>0</v>
      </c>
      <c r="CB57" s="117">
        <v>0</v>
      </c>
      <c r="CC57" s="117">
        <v>0</v>
      </c>
      <c r="CD57" s="117">
        <v>0</v>
      </c>
      <c r="CE57" s="117">
        <v>0</v>
      </c>
      <c r="CF57" s="117">
        <v>0</v>
      </c>
      <c r="CG57" s="117">
        <v>1097</v>
      </c>
      <c r="CH57" s="117">
        <v>0</v>
      </c>
      <c r="CI57" s="117">
        <v>1097</v>
      </c>
      <c r="CJ57" s="117">
        <v>0</v>
      </c>
      <c r="CK57" s="117">
        <v>0</v>
      </c>
      <c r="CL57" s="117">
        <v>99991</v>
      </c>
      <c r="CM57" s="117">
        <v>2665746</v>
      </c>
      <c r="CN57" s="117">
        <v>0</v>
      </c>
      <c r="CO57" s="117">
        <v>63441945</v>
      </c>
      <c r="CP57" s="117">
        <v>0</v>
      </c>
      <c r="CQ57" s="117">
        <v>130399688</v>
      </c>
      <c r="CR57" s="117"/>
      <c r="CS57" s="117">
        <v>127532617</v>
      </c>
      <c r="CT57" s="117">
        <v>2867071</v>
      </c>
      <c r="CU57" s="117">
        <v>17914</v>
      </c>
      <c r="CV57" s="117">
        <v>2867071</v>
      </c>
      <c r="CW57" s="117">
        <v>131510562</v>
      </c>
      <c r="CX57" s="117">
        <v>1407034</v>
      </c>
      <c r="CY57" s="117">
        <v>580399</v>
      </c>
      <c r="CZ57" s="117">
        <v>54157783</v>
      </c>
      <c r="DA57" s="117">
        <v>15022427</v>
      </c>
      <c r="DB57" s="117">
        <v>67500593</v>
      </c>
      <c r="DC57" s="117">
        <v>12781132</v>
      </c>
      <c r="DD57" s="117">
        <v>12242108</v>
      </c>
      <c r="DE57" s="117">
        <v>54429434</v>
      </c>
      <c r="DF57" s="117">
        <v>8712968</v>
      </c>
      <c r="DG57" s="117">
        <v>0</v>
      </c>
      <c r="DH57" s="117">
        <v>0</v>
      </c>
      <c r="DI57" s="117">
        <v>130399688</v>
      </c>
      <c r="DJ57" s="117">
        <v>522</v>
      </c>
      <c r="DK57" s="117">
        <v>0</v>
      </c>
      <c r="DL57" s="117">
        <v>0</v>
      </c>
      <c r="DM57" s="117">
        <v>2867071</v>
      </c>
      <c r="DN57" s="117">
        <v>25668307</v>
      </c>
      <c r="DO57" s="117">
        <v>0</v>
      </c>
      <c r="DP57" s="117">
        <v>0</v>
      </c>
      <c r="DQ57" s="117">
        <v>0</v>
      </c>
      <c r="DR57" s="117">
        <v>4361071</v>
      </c>
      <c r="DS57" s="117">
        <v>868947</v>
      </c>
      <c r="DT57" s="117">
        <v>0</v>
      </c>
      <c r="DU57" s="117">
        <v>332287</v>
      </c>
      <c r="DV57" s="117">
        <v>141402079</v>
      </c>
      <c r="DW57" s="117">
        <v>0</v>
      </c>
      <c r="DX57" s="117">
        <v>0</v>
      </c>
      <c r="DY57" s="117"/>
      <c r="DZ57" s="117"/>
      <c r="EA57" s="117">
        <v>1219921</v>
      </c>
      <c r="EB57" s="117">
        <v>0</v>
      </c>
      <c r="EC57" s="117">
        <v>0</v>
      </c>
      <c r="ED57" s="117">
        <v>0</v>
      </c>
      <c r="EE57" s="117">
        <v>0</v>
      </c>
      <c r="EF57" s="117">
        <v>238309</v>
      </c>
      <c r="EG57" s="117">
        <v>0</v>
      </c>
      <c r="EH57" s="117">
        <v>238309</v>
      </c>
      <c r="EI57" s="117">
        <v>0</v>
      </c>
      <c r="EJ57" s="117">
        <v>125994</v>
      </c>
      <c r="EK57" s="117">
        <v>4837407</v>
      </c>
      <c r="EL57" s="117">
        <v>7346</v>
      </c>
      <c r="EM57" s="117"/>
      <c r="EN57" s="117">
        <v>0</v>
      </c>
      <c r="EO57" s="117">
        <v>0</v>
      </c>
      <c r="EP57" s="117">
        <v>0</v>
      </c>
      <c r="EQ57" s="117">
        <v>829051</v>
      </c>
      <c r="ER57" s="117">
        <v>0</v>
      </c>
      <c r="ES57" s="117">
        <v>2203319</v>
      </c>
      <c r="ET57" s="117">
        <v>0</v>
      </c>
      <c r="EU57" s="117">
        <v>0</v>
      </c>
      <c r="EV57" s="117">
        <v>8550670</v>
      </c>
      <c r="EW57" s="117">
        <v>206293</v>
      </c>
      <c r="EX57" s="117">
        <v>4590655</v>
      </c>
      <c r="EY57" s="117">
        <v>0</v>
      </c>
      <c r="EZ57" s="117">
        <v>0</v>
      </c>
    </row>
    <row r="58" spans="1:156">
      <c r="A58" s="66" t="s">
        <v>1114</v>
      </c>
      <c r="B58" s="66">
        <v>70814</v>
      </c>
      <c r="C58" s="65" t="s">
        <v>1104</v>
      </c>
      <c r="D58" s="117">
        <v>51782</v>
      </c>
      <c r="E58" s="117"/>
      <c r="F58" s="117">
        <v>1705532</v>
      </c>
      <c r="G58" s="117"/>
      <c r="H58" s="117">
        <v>-8231577</v>
      </c>
      <c r="I58" s="117"/>
      <c r="J58" s="117"/>
      <c r="K58" s="117">
        <v>10512324</v>
      </c>
      <c r="L58" s="117">
        <v>1134</v>
      </c>
      <c r="M58" s="117">
        <v>46121</v>
      </c>
      <c r="N58" s="117">
        <v>10517996</v>
      </c>
      <c r="O58" s="117"/>
      <c r="P58" s="117"/>
      <c r="Q58" s="117"/>
      <c r="R58" s="117"/>
      <c r="S58" s="117"/>
      <c r="T58" s="117">
        <v>-95925</v>
      </c>
      <c r="U58" s="117">
        <v>-8231577</v>
      </c>
      <c r="V58" s="117"/>
      <c r="W58" s="117">
        <v>-73677</v>
      </c>
      <c r="X58" s="117"/>
      <c r="Y58" s="117">
        <v>-3636618</v>
      </c>
      <c r="Z58" s="117">
        <v>5060247</v>
      </c>
      <c r="AA58" s="117">
        <v>-290149</v>
      </c>
      <c r="AB58" s="117"/>
      <c r="AC58" s="117">
        <v>-1588697</v>
      </c>
      <c r="AD58" s="117">
        <v>1896400</v>
      </c>
      <c r="AE58" s="117"/>
      <c r="AF58" s="117"/>
      <c r="AG58" s="117">
        <v>190868</v>
      </c>
      <c r="AH58" s="117"/>
      <c r="AI58" s="117"/>
      <c r="AJ58" s="117">
        <v>-3636618</v>
      </c>
      <c r="AK58" s="117"/>
      <c r="AL58" s="117"/>
      <c r="AM58" s="117"/>
      <c r="AN58" s="117">
        <v>4720</v>
      </c>
      <c r="AO58" s="117">
        <v>-73677</v>
      </c>
      <c r="AP58" s="117">
        <v>5060247</v>
      </c>
      <c r="AQ58" s="117"/>
      <c r="AR58" s="117"/>
      <c r="AS58" s="117"/>
      <c r="AT58" s="117"/>
      <c r="AU58" s="117"/>
      <c r="AV58" s="117">
        <v>-1415383</v>
      </c>
      <c r="AW58" s="117"/>
      <c r="AX58" s="117"/>
      <c r="AY58" s="117">
        <v>-441425</v>
      </c>
      <c r="AZ58" s="117"/>
      <c r="BA58" s="117"/>
      <c r="BB58" s="117"/>
      <c r="BC58" s="117">
        <v>-2160</v>
      </c>
      <c r="BD58" s="117"/>
      <c r="BE58" s="117"/>
      <c r="BF58" s="117">
        <v>1606251</v>
      </c>
      <c r="BG58" s="117"/>
      <c r="BH58" s="117"/>
      <c r="BI58" s="117">
        <v>1609575</v>
      </c>
      <c r="BJ58" s="117">
        <v>139127305</v>
      </c>
      <c r="BK58" s="117"/>
      <c r="BL58" s="117">
        <v>462097</v>
      </c>
      <c r="BM58" s="117">
        <v>6271457</v>
      </c>
      <c r="BN58" s="117"/>
      <c r="BO58" s="117"/>
      <c r="BP58" s="117"/>
      <c r="BQ58" s="117"/>
      <c r="BR58" s="117"/>
      <c r="BS58" s="117"/>
      <c r="BT58" s="117">
        <v>75941</v>
      </c>
      <c r="BU58" s="117">
        <v>2960</v>
      </c>
      <c r="BV58" s="117"/>
      <c r="BW58" s="117">
        <v>22041633</v>
      </c>
      <c r="BX58" s="117">
        <v>1411689</v>
      </c>
      <c r="BY58" s="117"/>
      <c r="BZ58" s="117"/>
      <c r="CA58" s="117"/>
      <c r="CB58" s="117"/>
      <c r="CC58" s="117">
        <v>11</v>
      </c>
      <c r="CD58" s="117"/>
      <c r="CE58" s="117"/>
      <c r="CF58" s="117"/>
      <c r="CG58" s="117"/>
      <c r="CH58" s="117"/>
      <c r="CI58" s="117"/>
      <c r="CJ58" s="117"/>
      <c r="CK58" s="117"/>
      <c r="CL58" s="117">
        <v>16981</v>
      </c>
      <c r="CM58" s="117">
        <v>1658940</v>
      </c>
      <c r="CN58" s="117"/>
      <c r="CO58" s="117">
        <v>54910837</v>
      </c>
      <c r="CP58" s="117"/>
      <c r="CQ58" s="117">
        <v>109137678</v>
      </c>
      <c r="CR58" s="117"/>
      <c r="CS58" s="117">
        <v>103254673</v>
      </c>
      <c r="CT58" s="117">
        <v>5883006</v>
      </c>
      <c r="CU58" s="117">
        <v>27126</v>
      </c>
      <c r="CV58" s="117">
        <v>5885842</v>
      </c>
      <c r="CW58" s="117">
        <v>132073149</v>
      </c>
      <c r="CX58" s="117">
        <v>294071</v>
      </c>
      <c r="CY58" s="117"/>
      <c r="CZ58" s="117">
        <v>38587704</v>
      </c>
      <c r="DA58" s="117"/>
      <c r="DB58" s="117">
        <v>130367389</v>
      </c>
      <c r="DC58" s="117">
        <v>1411565</v>
      </c>
      <c r="DD58" s="117">
        <v>366472</v>
      </c>
      <c r="DE58" s="117">
        <v>130000917</v>
      </c>
      <c r="DF58" s="117">
        <v>9756132</v>
      </c>
      <c r="DG58" s="117"/>
      <c r="DH58" s="117">
        <v>462097</v>
      </c>
      <c r="DI58" s="117">
        <v>109137678</v>
      </c>
      <c r="DJ58" s="117">
        <v>78901</v>
      </c>
      <c r="DK58" s="117"/>
      <c r="DL58" s="117"/>
      <c r="DM58" s="117">
        <v>5883006</v>
      </c>
      <c r="DN58" s="117">
        <v>124</v>
      </c>
      <c r="DO58" s="117"/>
      <c r="DP58" s="117"/>
      <c r="DQ58" s="117"/>
      <c r="DR58" s="117">
        <v>6271457</v>
      </c>
      <c r="DS58" s="117">
        <v>22041633</v>
      </c>
      <c r="DT58" s="117">
        <v>17597</v>
      </c>
      <c r="DU58" s="117">
        <v>198501</v>
      </c>
      <c r="DV58" s="117">
        <v>139127305</v>
      </c>
      <c r="DW58" s="117"/>
      <c r="DX58" s="117"/>
      <c r="DY58" s="117"/>
      <c r="DZ58" s="117"/>
      <c r="EA58" s="117"/>
      <c r="EB58" s="117"/>
      <c r="EC58" s="117"/>
      <c r="ED58" s="117"/>
      <c r="EE58" s="117"/>
      <c r="EF58" s="117">
        <v>214502</v>
      </c>
      <c r="EG58" s="117"/>
      <c r="EH58" s="117">
        <v>214502</v>
      </c>
      <c r="EI58" s="117"/>
      <c r="EJ58" s="117">
        <v>50</v>
      </c>
      <c r="EK58" s="117">
        <v>401690</v>
      </c>
      <c r="EL58" s="117">
        <v>2873</v>
      </c>
      <c r="EM58" s="117"/>
      <c r="EN58" s="117"/>
      <c r="EO58" s="117"/>
      <c r="EP58" s="117"/>
      <c r="EQ58" s="117"/>
      <c r="ER58" s="117"/>
      <c r="ES58" s="117">
        <v>32373</v>
      </c>
      <c r="ET58" s="117"/>
      <c r="EU58" s="117"/>
      <c r="EV58" s="117">
        <v>0</v>
      </c>
      <c r="EW58" s="117">
        <v>198450</v>
      </c>
      <c r="EX58" s="117">
        <v>184315</v>
      </c>
      <c r="EY58" s="117"/>
      <c r="EZ58" s="117"/>
    </row>
    <row r="59" spans="1:156">
      <c r="A59" s="66" t="s">
        <v>1114</v>
      </c>
      <c r="B59" s="66">
        <v>70857</v>
      </c>
      <c r="C59" s="65" t="s">
        <v>1105</v>
      </c>
      <c r="D59" s="117">
        <v>4313656</v>
      </c>
      <c r="E59" s="117">
        <v>0</v>
      </c>
      <c r="F59" s="117">
        <v>1098794</v>
      </c>
      <c r="G59" s="117">
        <v>0</v>
      </c>
      <c r="H59" s="117">
        <v>-5581320</v>
      </c>
      <c r="I59" s="117">
        <v>0</v>
      </c>
      <c r="J59" s="117">
        <v>0</v>
      </c>
      <c r="K59" s="117">
        <v>315381</v>
      </c>
      <c r="L59" s="117">
        <v>-360398</v>
      </c>
      <c r="M59" s="117">
        <v>2730898</v>
      </c>
      <c r="N59" s="117">
        <v>6879250</v>
      </c>
      <c r="O59" s="117">
        <v>0</v>
      </c>
      <c r="P59" s="117">
        <v>0</v>
      </c>
      <c r="Q59" s="117">
        <v>0</v>
      </c>
      <c r="R59" s="117">
        <v>0</v>
      </c>
      <c r="S59" s="117">
        <v>0</v>
      </c>
      <c r="T59" s="117">
        <v>-172762</v>
      </c>
      <c r="U59" s="117">
        <v>-5581320</v>
      </c>
      <c r="V59" s="117">
        <v>0</v>
      </c>
      <c r="W59" s="117">
        <v>-50011</v>
      </c>
      <c r="X59" s="117">
        <v>0</v>
      </c>
      <c r="Y59" s="117">
        <v>-3127007</v>
      </c>
      <c r="Z59" s="117">
        <v>4018576</v>
      </c>
      <c r="AA59" s="117">
        <v>-164288</v>
      </c>
      <c r="AB59" s="117">
        <v>0</v>
      </c>
      <c r="AC59" s="117">
        <v>-1030540</v>
      </c>
      <c r="AD59" s="117">
        <v>1098794</v>
      </c>
      <c r="AE59" s="117">
        <v>0</v>
      </c>
      <c r="AF59" s="117">
        <v>0</v>
      </c>
      <c r="AG59" s="117">
        <v>0</v>
      </c>
      <c r="AH59" s="117">
        <v>0</v>
      </c>
      <c r="AI59" s="117">
        <v>0</v>
      </c>
      <c r="AJ59" s="117">
        <v>-3127007</v>
      </c>
      <c r="AK59" s="117">
        <v>0</v>
      </c>
      <c r="AL59" s="117">
        <v>0</v>
      </c>
      <c r="AM59" s="117">
        <v>0</v>
      </c>
      <c r="AN59" s="117">
        <v>68159</v>
      </c>
      <c r="AO59" s="117">
        <v>-50011</v>
      </c>
      <c r="AP59" s="117">
        <v>4018576</v>
      </c>
      <c r="AQ59" s="117">
        <v>0</v>
      </c>
      <c r="AR59" s="117">
        <v>0</v>
      </c>
      <c r="AS59" s="117">
        <v>0</v>
      </c>
      <c r="AT59" s="117">
        <v>0</v>
      </c>
      <c r="AU59" s="117">
        <v>0</v>
      </c>
      <c r="AV59" s="117">
        <v>-934506</v>
      </c>
      <c r="AW59" s="117">
        <v>0</v>
      </c>
      <c r="AX59" s="117">
        <v>0</v>
      </c>
      <c r="AY59" s="117">
        <v>-174442</v>
      </c>
      <c r="AZ59" s="117">
        <v>0</v>
      </c>
      <c r="BA59" s="117">
        <v>0</v>
      </c>
      <c r="BB59" s="117">
        <v>0</v>
      </c>
      <c r="BC59" s="117">
        <v>-15684</v>
      </c>
      <c r="BD59" s="117">
        <v>0</v>
      </c>
      <c r="BE59" s="117">
        <v>0</v>
      </c>
      <c r="BF59" s="117">
        <v>934506</v>
      </c>
      <c r="BG59" s="117">
        <v>0</v>
      </c>
      <c r="BH59" s="117">
        <v>0</v>
      </c>
      <c r="BI59" s="117">
        <v>873144</v>
      </c>
      <c r="BJ59" s="117">
        <v>165815977</v>
      </c>
      <c r="BK59" s="117">
        <v>0</v>
      </c>
      <c r="BL59" s="117">
        <v>143814</v>
      </c>
      <c r="BM59" s="117">
        <v>1447374</v>
      </c>
      <c r="BN59" s="117">
        <v>0</v>
      </c>
      <c r="BO59" s="117">
        <v>0</v>
      </c>
      <c r="BP59" s="117">
        <v>0</v>
      </c>
      <c r="BQ59" s="117">
        <v>0</v>
      </c>
      <c r="BR59" s="117">
        <v>0</v>
      </c>
      <c r="BS59" s="117">
        <v>0</v>
      </c>
      <c r="BT59" s="117">
        <v>0</v>
      </c>
      <c r="BU59" s="117">
        <v>0</v>
      </c>
      <c r="BV59" s="117">
        <v>0</v>
      </c>
      <c r="BW59" s="117">
        <v>24236625</v>
      </c>
      <c r="BX59" s="117">
        <v>82332604</v>
      </c>
      <c r="BY59" s="117">
        <v>0</v>
      </c>
      <c r="BZ59" s="117">
        <v>0</v>
      </c>
      <c r="CA59" s="117">
        <v>0</v>
      </c>
      <c r="CB59" s="117">
        <v>0</v>
      </c>
      <c r="CC59" s="117">
        <v>0</v>
      </c>
      <c r="CD59" s="117">
        <v>0</v>
      </c>
      <c r="CE59" s="117">
        <v>0</v>
      </c>
      <c r="CF59" s="117">
        <v>0</v>
      </c>
      <c r="CG59" s="117">
        <v>0</v>
      </c>
      <c r="CH59" s="117">
        <v>0</v>
      </c>
      <c r="CI59" s="117">
        <v>0</v>
      </c>
      <c r="CJ59" s="117">
        <v>0</v>
      </c>
      <c r="CK59" s="117">
        <v>0</v>
      </c>
      <c r="CL59" s="117">
        <v>12562268</v>
      </c>
      <c r="CM59" s="117">
        <v>29532132</v>
      </c>
      <c r="CN59" s="117">
        <v>2349</v>
      </c>
      <c r="CO59" s="117">
        <v>67220756</v>
      </c>
      <c r="CP59" s="117">
        <v>0</v>
      </c>
      <c r="CQ59" s="117">
        <v>110553907</v>
      </c>
      <c r="CR59" s="117">
        <v>20250</v>
      </c>
      <c r="CS59" s="117">
        <v>110553907</v>
      </c>
      <c r="CT59" s="117">
        <v>0</v>
      </c>
      <c r="CU59" s="117">
        <v>0</v>
      </c>
      <c r="CV59" s="117">
        <v>0</v>
      </c>
      <c r="CW59" s="117">
        <v>163513301</v>
      </c>
      <c r="CX59" s="117">
        <v>3053465</v>
      </c>
      <c r="CY59" s="117">
        <v>2628249</v>
      </c>
      <c r="CZ59" s="117">
        <v>41728203</v>
      </c>
      <c r="DA59" s="117">
        <v>4049402</v>
      </c>
      <c r="DB59" s="117">
        <v>78127232</v>
      </c>
      <c r="DC59" s="117">
        <v>20098714</v>
      </c>
      <c r="DD59" s="117">
        <v>70945449</v>
      </c>
      <c r="DE59" s="117">
        <v>6599104</v>
      </c>
      <c r="DF59" s="117">
        <v>544033</v>
      </c>
      <c r="DG59" s="117">
        <v>0</v>
      </c>
      <c r="DH59" s="117">
        <v>143814</v>
      </c>
      <c r="DI59" s="117">
        <v>110553907</v>
      </c>
      <c r="DJ59" s="117">
        <v>0</v>
      </c>
      <c r="DK59" s="117">
        <v>0</v>
      </c>
      <c r="DL59" s="117">
        <v>0</v>
      </c>
      <c r="DM59" s="117">
        <v>0</v>
      </c>
      <c r="DN59" s="117">
        <v>26614962</v>
      </c>
      <c r="DO59" s="117">
        <v>0</v>
      </c>
      <c r="DP59" s="117">
        <v>0</v>
      </c>
      <c r="DQ59" s="117">
        <v>0</v>
      </c>
      <c r="DR59" s="117">
        <v>1447374</v>
      </c>
      <c r="DS59" s="117">
        <v>24236625</v>
      </c>
      <c r="DT59" s="117">
        <v>25689</v>
      </c>
      <c r="DU59" s="117">
        <v>810323</v>
      </c>
      <c r="DV59" s="117">
        <v>165815977</v>
      </c>
      <c r="DW59" s="117">
        <v>0</v>
      </c>
      <c r="DX59" s="117">
        <v>0</v>
      </c>
      <c r="DY59" s="117">
        <v>0</v>
      </c>
      <c r="DZ59" s="117">
        <v>0</v>
      </c>
      <c r="EA59" s="117">
        <v>1060915</v>
      </c>
      <c r="EB59" s="117">
        <v>0</v>
      </c>
      <c r="EC59" s="117">
        <v>0</v>
      </c>
      <c r="ED59" s="117">
        <v>0</v>
      </c>
      <c r="EE59" s="117">
        <v>183104</v>
      </c>
      <c r="EF59" s="117">
        <v>907</v>
      </c>
      <c r="EG59" s="117"/>
      <c r="EH59" s="117">
        <v>907</v>
      </c>
      <c r="EI59" s="117"/>
      <c r="EJ59" s="117">
        <v>558033</v>
      </c>
      <c r="EK59" s="117">
        <v>1348539</v>
      </c>
      <c r="EL59" s="117">
        <v>1134547</v>
      </c>
      <c r="EM59" s="117">
        <v>582679</v>
      </c>
      <c r="EN59" s="117">
        <v>0</v>
      </c>
      <c r="EO59" s="117">
        <v>0</v>
      </c>
      <c r="EP59" s="117">
        <v>0</v>
      </c>
      <c r="EQ59" s="117">
        <v>0</v>
      </c>
      <c r="ER59" s="117">
        <v>0</v>
      </c>
      <c r="ES59" s="117">
        <v>16094371</v>
      </c>
      <c r="ET59" s="117">
        <v>0</v>
      </c>
      <c r="EU59" s="117">
        <v>20250</v>
      </c>
      <c r="EV59" s="117">
        <v>19737245</v>
      </c>
      <c r="EW59" s="117">
        <v>252290</v>
      </c>
      <c r="EX59" s="117">
        <v>29981</v>
      </c>
      <c r="EY59" s="117">
        <v>9204032</v>
      </c>
      <c r="EZ59" s="117">
        <v>0</v>
      </c>
    </row>
    <row r="60" spans="1:156">
      <c r="A60" s="66" t="s">
        <v>1114</v>
      </c>
      <c r="B60" s="66">
        <v>70911</v>
      </c>
      <c r="C60" s="65" t="s">
        <v>1106</v>
      </c>
      <c r="D60" s="117">
        <v>223144</v>
      </c>
      <c r="E60" s="117">
        <v>0</v>
      </c>
      <c r="F60" s="117">
        <v>-17682</v>
      </c>
      <c r="G60" s="117">
        <v>0</v>
      </c>
      <c r="H60" s="117">
        <v>3766</v>
      </c>
      <c r="I60" s="117">
        <v>0</v>
      </c>
      <c r="J60" s="117">
        <v>0</v>
      </c>
      <c r="K60" s="117">
        <v>2016</v>
      </c>
      <c r="L60" s="117">
        <v>27399</v>
      </c>
      <c r="M60" s="117">
        <v>89616</v>
      </c>
      <c r="N60" s="117">
        <v>326565</v>
      </c>
      <c r="O60" s="117">
        <v>0</v>
      </c>
      <c r="P60" s="117">
        <v>0</v>
      </c>
      <c r="Q60" s="117">
        <v>0</v>
      </c>
      <c r="R60" s="117">
        <v>0</v>
      </c>
      <c r="S60" s="117">
        <v>0</v>
      </c>
      <c r="T60" s="117">
        <v>-14253</v>
      </c>
      <c r="U60" s="117">
        <v>3766</v>
      </c>
      <c r="V60" s="117">
        <v>0</v>
      </c>
      <c r="W60" s="117">
        <v>-3226</v>
      </c>
      <c r="X60" s="117">
        <v>0</v>
      </c>
      <c r="Y60" s="117">
        <v>-526982</v>
      </c>
      <c r="Z60" s="117">
        <v>194324</v>
      </c>
      <c r="AA60" s="117">
        <v>4291</v>
      </c>
      <c r="AB60" s="117">
        <v>0</v>
      </c>
      <c r="AC60" s="117">
        <v>-47274</v>
      </c>
      <c r="AD60" s="117">
        <v>-48868</v>
      </c>
      <c r="AE60" s="117">
        <v>0</v>
      </c>
      <c r="AF60" s="117">
        <v>0</v>
      </c>
      <c r="AG60" s="117">
        <v>-31186</v>
      </c>
      <c r="AH60" s="117">
        <v>0</v>
      </c>
      <c r="AI60" s="117">
        <v>0</v>
      </c>
      <c r="AJ60" s="117">
        <v>-526982</v>
      </c>
      <c r="AK60" s="117">
        <v>0</v>
      </c>
      <c r="AL60" s="117">
        <v>0</v>
      </c>
      <c r="AM60" s="117">
        <v>0</v>
      </c>
      <c r="AN60" s="117">
        <v>-48</v>
      </c>
      <c r="AO60" s="117">
        <v>-3226</v>
      </c>
      <c r="AP60" s="117">
        <v>194324</v>
      </c>
      <c r="AQ60" s="117">
        <v>0</v>
      </c>
      <c r="AR60" s="117">
        <v>0</v>
      </c>
      <c r="AS60" s="117">
        <v>0</v>
      </c>
      <c r="AT60" s="117">
        <v>0</v>
      </c>
      <c r="AU60" s="117">
        <v>0</v>
      </c>
      <c r="AV60" s="117">
        <v>13391</v>
      </c>
      <c r="AW60" s="117">
        <v>0</v>
      </c>
      <c r="AX60" s="117">
        <v>0</v>
      </c>
      <c r="AY60" s="117">
        <v>8250</v>
      </c>
      <c r="AZ60" s="117">
        <v>0</v>
      </c>
      <c r="BA60" s="117">
        <v>0</v>
      </c>
      <c r="BB60" s="117">
        <v>0</v>
      </c>
      <c r="BC60" s="117">
        <v>-1309</v>
      </c>
      <c r="BD60" s="117">
        <v>0</v>
      </c>
      <c r="BE60" s="117">
        <v>0</v>
      </c>
      <c r="BF60" s="117">
        <v>-44577</v>
      </c>
      <c r="BG60" s="117">
        <v>0</v>
      </c>
      <c r="BH60" s="117">
        <v>0</v>
      </c>
      <c r="BI60" s="117">
        <v>62681</v>
      </c>
      <c r="BJ60" s="117">
        <v>12300021</v>
      </c>
      <c r="BK60" s="117">
        <v>0</v>
      </c>
      <c r="BL60" s="117">
        <v>100211</v>
      </c>
      <c r="BM60" s="117">
        <v>437331</v>
      </c>
      <c r="BN60" s="117">
        <v>0</v>
      </c>
      <c r="BO60" s="117">
        <v>0</v>
      </c>
      <c r="BP60" s="117">
        <v>0</v>
      </c>
      <c r="BQ60" s="117">
        <v>0</v>
      </c>
      <c r="BR60" s="117">
        <v>0</v>
      </c>
      <c r="BS60" s="117">
        <v>0</v>
      </c>
      <c r="BT60" s="117">
        <v>0</v>
      </c>
      <c r="BU60" s="117">
        <v>0</v>
      </c>
      <c r="BV60" s="117">
        <v>0</v>
      </c>
      <c r="BW60" s="117">
        <v>1295770</v>
      </c>
      <c r="BX60" s="117">
        <v>11791015</v>
      </c>
      <c r="BY60" s="117">
        <v>0</v>
      </c>
      <c r="BZ60" s="117">
        <v>0</v>
      </c>
      <c r="CA60" s="117">
        <v>0</v>
      </c>
      <c r="CB60" s="117">
        <v>0</v>
      </c>
      <c r="CC60" s="117">
        <v>0</v>
      </c>
      <c r="CD60" s="117">
        <v>0</v>
      </c>
      <c r="CE60" s="117">
        <v>0</v>
      </c>
      <c r="CF60" s="117">
        <v>0</v>
      </c>
      <c r="CG60" s="117">
        <v>0</v>
      </c>
      <c r="CH60" s="117">
        <v>0</v>
      </c>
      <c r="CI60" s="117">
        <v>0</v>
      </c>
      <c r="CJ60" s="117">
        <v>0</v>
      </c>
      <c r="CK60" s="117">
        <v>0</v>
      </c>
      <c r="CL60" s="117">
        <v>1163103</v>
      </c>
      <c r="CM60" s="117">
        <v>1331379</v>
      </c>
      <c r="CN60" s="117">
        <v>0</v>
      </c>
      <c r="CO60" s="117">
        <v>6724149</v>
      </c>
      <c r="CP60" s="117">
        <v>0</v>
      </c>
      <c r="CQ60" s="117">
        <v>9234374</v>
      </c>
      <c r="CR60" s="117">
        <v>0</v>
      </c>
      <c r="CS60" s="117">
        <v>9234374</v>
      </c>
      <c r="CT60" s="117">
        <v>0</v>
      </c>
      <c r="CU60" s="117">
        <v>0</v>
      </c>
      <c r="CV60" s="117">
        <v>0</v>
      </c>
      <c r="CW60" s="117">
        <v>12119174</v>
      </c>
      <c r="CX60" s="117">
        <v>3600</v>
      </c>
      <c r="CY60" s="117">
        <v>179787</v>
      </c>
      <c r="CZ60" s="117">
        <v>2384605</v>
      </c>
      <c r="DA60" s="117">
        <v>5293601</v>
      </c>
      <c r="DB60" s="117">
        <v>324559</v>
      </c>
      <c r="DC60" s="117">
        <v>225203</v>
      </c>
      <c r="DD60" s="117">
        <v>311525</v>
      </c>
      <c r="DE60" s="117">
        <v>13034</v>
      </c>
      <c r="DF60" s="117">
        <v>0</v>
      </c>
      <c r="DG60" s="117">
        <v>0</v>
      </c>
      <c r="DH60" s="117">
        <v>31</v>
      </c>
      <c r="DI60" s="117">
        <v>9234374</v>
      </c>
      <c r="DJ60" s="117">
        <v>0</v>
      </c>
      <c r="DK60" s="117">
        <v>0</v>
      </c>
      <c r="DL60" s="117">
        <v>0</v>
      </c>
      <c r="DM60" s="117">
        <v>0</v>
      </c>
      <c r="DN60" s="117">
        <v>5445936</v>
      </c>
      <c r="DO60" s="117">
        <v>0</v>
      </c>
      <c r="DP60" s="117">
        <v>0</v>
      </c>
      <c r="DQ60" s="117">
        <v>0</v>
      </c>
      <c r="DR60" s="117">
        <v>437331</v>
      </c>
      <c r="DS60" s="117">
        <v>1295770</v>
      </c>
      <c r="DT60" s="117">
        <v>1167</v>
      </c>
      <c r="DU60" s="117">
        <v>78145</v>
      </c>
      <c r="DV60" s="117">
        <v>12300021</v>
      </c>
      <c r="DW60" s="117">
        <v>0</v>
      </c>
      <c r="DX60" s="117">
        <v>0</v>
      </c>
      <c r="DY60" s="117">
        <v>0</v>
      </c>
      <c r="DZ60" s="117">
        <v>0</v>
      </c>
      <c r="EA60" s="117">
        <v>125620</v>
      </c>
      <c r="EB60" s="117">
        <v>0</v>
      </c>
      <c r="EC60" s="117">
        <v>0</v>
      </c>
      <c r="ED60" s="117">
        <v>0</v>
      </c>
      <c r="EE60" s="117">
        <v>0</v>
      </c>
      <c r="EF60" s="117">
        <v>0</v>
      </c>
      <c r="EG60" s="117"/>
      <c r="EH60" s="117">
        <v>0</v>
      </c>
      <c r="EI60" s="117"/>
      <c r="EJ60" s="117">
        <v>22256</v>
      </c>
      <c r="EK60" s="117">
        <v>2491</v>
      </c>
      <c r="EL60" s="117">
        <v>2192</v>
      </c>
      <c r="EM60" s="117">
        <v>0</v>
      </c>
      <c r="EN60" s="117">
        <v>0</v>
      </c>
      <c r="EO60" s="117">
        <v>100180</v>
      </c>
      <c r="EP60" s="117">
        <v>0</v>
      </c>
      <c r="EQ60" s="117">
        <v>0</v>
      </c>
      <c r="ER60" s="117">
        <v>0</v>
      </c>
      <c r="ES60" s="117">
        <v>105595</v>
      </c>
      <c r="ET60" s="117">
        <v>0</v>
      </c>
      <c r="EU60" s="117">
        <v>0</v>
      </c>
      <c r="EV60" s="117">
        <v>282914</v>
      </c>
      <c r="EW60" s="117">
        <v>55889</v>
      </c>
      <c r="EX60" s="117">
        <v>299</v>
      </c>
      <c r="EY60" s="117">
        <v>363574</v>
      </c>
      <c r="EZ60" s="117">
        <v>0</v>
      </c>
    </row>
    <row r="61" spans="1:156">
      <c r="A61" s="66" t="s">
        <v>1114</v>
      </c>
      <c r="B61" s="66">
        <v>71044</v>
      </c>
      <c r="C61" s="65" t="s">
        <v>1108</v>
      </c>
      <c r="D61" s="117">
        <v>2532558</v>
      </c>
      <c r="E61" s="117">
        <v>0</v>
      </c>
      <c r="F61" s="117">
        <v>308218</v>
      </c>
      <c r="G61" s="117">
        <v>0</v>
      </c>
      <c r="H61" s="117">
        <v>-4158592</v>
      </c>
      <c r="I61" s="117">
        <v>0</v>
      </c>
      <c r="J61" s="117">
        <v>0</v>
      </c>
      <c r="K61" s="117">
        <v>209132</v>
      </c>
      <c r="L61" s="117">
        <v>-206212</v>
      </c>
      <c r="M61" s="117">
        <v>1597546</v>
      </c>
      <c r="N61" s="117">
        <v>4052158</v>
      </c>
      <c r="O61" s="117">
        <v>0</v>
      </c>
      <c r="P61" s="117">
        <v>0</v>
      </c>
      <c r="Q61" s="117">
        <v>0</v>
      </c>
      <c r="R61" s="117">
        <v>0</v>
      </c>
      <c r="S61" s="117">
        <v>0</v>
      </c>
      <c r="T61" s="117">
        <v>-95902</v>
      </c>
      <c r="U61" s="117">
        <v>-4158592</v>
      </c>
      <c r="V61" s="117">
        <v>0</v>
      </c>
      <c r="W61" s="117">
        <v>-46218</v>
      </c>
      <c r="X61" s="117">
        <v>0</v>
      </c>
      <c r="Y61" s="117">
        <v>-1962633</v>
      </c>
      <c r="Z61" s="117">
        <v>3148428</v>
      </c>
      <c r="AA61" s="117">
        <v>-41539</v>
      </c>
      <c r="AB61" s="117">
        <v>0</v>
      </c>
      <c r="AC61" s="117">
        <v>-615968</v>
      </c>
      <c r="AD61" s="117">
        <v>308218</v>
      </c>
      <c r="AE61" s="117">
        <v>0</v>
      </c>
      <c r="AF61" s="117">
        <v>0</v>
      </c>
      <c r="AG61" s="117">
        <v>0</v>
      </c>
      <c r="AH61" s="117">
        <v>0</v>
      </c>
      <c r="AI61" s="117">
        <v>0</v>
      </c>
      <c r="AJ61" s="117">
        <v>-1962633</v>
      </c>
      <c r="AK61" s="117">
        <v>0</v>
      </c>
      <c r="AL61" s="117">
        <v>0</v>
      </c>
      <c r="AM61" s="117">
        <v>0</v>
      </c>
      <c r="AN61" s="117">
        <v>30650</v>
      </c>
      <c r="AO61" s="117">
        <v>-46218</v>
      </c>
      <c r="AP61" s="117">
        <v>3148428</v>
      </c>
      <c r="AQ61" s="117">
        <v>0</v>
      </c>
      <c r="AR61" s="117">
        <v>0</v>
      </c>
      <c r="AS61" s="117">
        <v>0</v>
      </c>
      <c r="AT61" s="117">
        <v>0</v>
      </c>
      <c r="AU61" s="117">
        <v>0</v>
      </c>
      <c r="AV61" s="117">
        <v>-266679</v>
      </c>
      <c r="AW61" s="117">
        <v>0</v>
      </c>
      <c r="AX61" s="117">
        <v>0</v>
      </c>
      <c r="AY61" s="117">
        <v>-150496</v>
      </c>
      <c r="AZ61" s="117">
        <v>0</v>
      </c>
      <c r="BA61" s="117">
        <v>0</v>
      </c>
      <c r="BB61" s="117">
        <v>0</v>
      </c>
      <c r="BC61" s="117">
        <v>-15614</v>
      </c>
      <c r="BD61" s="117">
        <v>0</v>
      </c>
      <c r="BE61" s="117">
        <v>0</v>
      </c>
      <c r="BF61" s="117">
        <v>266679</v>
      </c>
      <c r="BG61" s="117">
        <v>0</v>
      </c>
      <c r="BH61" s="117">
        <v>0</v>
      </c>
      <c r="BI61" s="117">
        <v>505935</v>
      </c>
      <c r="BJ61" s="117">
        <v>91834535</v>
      </c>
      <c r="BK61" s="117">
        <v>0</v>
      </c>
      <c r="BL61" s="117">
        <v>114271</v>
      </c>
      <c r="BM61" s="117">
        <v>1252255</v>
      </c>
      <c r="BN61" s="117">
        <v>0</v>
      </c>
      <c r="BO61" s="117">
        <v>0</v>
      </c>
      <c r="BP61" s="117">
        <v>0</v>
      </c>
      <c r="BQ61" s="117">
        <v>0</v>
      </c>
      <c r="BR61" s="117">
        <v>0</v>
      </c>
      <c r="BS61" s="117">
        <v>0</v>
      </c>
      <c r="BT61" s="117">
        <v>0</v>
      </c>
      <c r="BU61" s="117">
        <v>0</v>
      </c>
      <c r="BV61" s="117">
        <v>0</v>
      </c>
      <c r="BW61" s="117">
        <v>6775913</v>
      </c>
      <c r="BX61" s="117">
        <v>48322370</v>
      </c>
      <c r="BY61" s="117">
        <v>0</v>
      </c>
      <c r="BZ61" s="117">
        <v>0</v>
      </c>
      <c r="CA61" s="117">
        <v>0</v>
      </c>
      <c r="CB61" s="117">
        <v>0</v>
      </c>
      <c r="CC61" s="117">
        <v>0</v>
      </c>
      <c r="CD61" s="117">
        <v>0</v>
      </c>
      <c r="CE61" s="117">
        <v>0</v>
      </c>
      <c r="CF61" s="117">
        <v>0</v>
      </c>
      <c r="CG61" s="117">
        <v>0</v>
      </c>
      <c r="CH61" s="117">
        <v>0</v>
      </c>
      <c r="CI61" s="117">
        <v>0</v>
      </c>
      <c r="CJ61" s="117">
        <v>0</v>
      </c>
      <c r="CK61" s="117">
        <v>0</v>
      </c>
      <c r="CL61" s="117">
        <v>7315176</v>
      </c>
      <c r="CM61" s="117">
        <v>16289794</v>
      </c>
      <c r="CN61" s="117">
        <v>0</v>
      </c>
      <c r="CO61" s="117">
        <v>41024010</v>
      </c>
      <c r="CP61" s="117">
        <v>0</v>
      </c>
      <c r="CQ61" s="117">
        <v>67493188</v>
      </c>
      <c r="CR61" s="117">
        <v>5661</v>
      </c>
      <c r="CS61" s="117">
        <v>67493188</v>
      </c>
      <c r="CT61" s="117">
        <v>0</v>
      </c>
      <c r="CU61" s="117">
        <v>0</v>
      </c>
      <c r="CV61" s="117">
        <v>0</v>
      </c>
      <c r="CW61" s="117">
        <v>89671083</v>
      </c>
      <c r="CX61" s="117">
        <v>820707</v>
      </c>
      <c r="CY61" s="117">
        <v>1559996</v>
      </c>
      <c r="CZ61" s="117">
        <v>20389066</v>
      </c>
      <c r="DA61" s="117">
        <v>2606933</v>
      </c>
      <c r="DB61" s="117">
        <v>40528006</v>
      </c>
      <c r="DC61" s="117">
        <v>11771963</v>
      </c>
      <c r="DD61" s="117">
        <v>37442374</v>
      </c>
      <c r="DE61" s="117">
        <v>2722348</v>
      </c>
      <c r="DF61" s="117">
        <v>5355681</v>
      </c>
      <c r="DG61" s="117">
        <v>0</v>
      </c>
      <c r="DH61" s="117">
        <v>114271</v>
      </c>
      <c r="DI61" s="117">
        <v>67493188</v>
      </c>
      <c r="DJ61" s="117">
        <v>0</v>
      </c>
      <c r="DK61" s="117">
        <v>0</v>
      </c>
      <c r="DL61" s="117">
        <v>0</v>
      </c>
      <c r="DM61" s="117">
        <v>0</v>
      </c>
      <c r="DN61" s="117">
        <v>16528327</v>
      </c>
      <c r="DO61" s="117">
        <v>0</v>
      </c>
      <c r="DP61" s="117">
        <v>0</v>
      </c>
      <c r="DQ61" s="117">
        <v>0</v>
      </c>
      <c r="DR61" s="117">
        <v>1252255</v>
      </c>
      <c r="DS61" s="117">
        <v>6775913</v>
      </c>
      <c r="DT61" s="117">
        <v>17724</v>
      </c>
      <c r="DU61" s="117">
        <v>433159</v>
      </c>
      <c r="DV61" s="117">
        <v>91834535</v>
      </c>
      <c r="DW61" s="117">
        <v>0</v>
      </c>
      <c r="DX61" s="117">
        <v>0</v>
      </c>
      <c r="DY61" s="117">
        <v>0</v>
      </c>
      <c r="DZ61" s="117">
        <v>0</v>
      </c>
      <c r="EA61" s="117">
        <v>724431</v>
      </c>
      <c r="EB61" s="117">
        <v>0</v>
      </c>
      <c r="EC61" s="117">
        <v>0</v>
      </c>
      <c r="ED61" s="117">
        <v>0</v>
      </c>
      <c r="EE61" s="117">
        <v>145275</v>
      </c>
      <c r="EF61" s="117">
        <v>721</v>
      </c>
      <c r="EG61" s="117"/>
      <c r="EH61" s="117">
        <v>721</v>
      </c>
      <c r="EI61" s="117"/>
      <c r="EJ61" s="117">
        <v>299133</v>
      </c>
      <c r="EK61" s="117">
        <v>1616022</v>
      </c>
      <c r="EL61" s="117">
        <v>1459094</v>
      </c>
      <c r="EM61" s="117">
        <v>363284</v>
      </c>
      <c r="EN61" s="117">
        <v>0</v>
      </c>
      <c r="EO61" s="117">
        <v>0</v>
      </c>
      <c r="EP61" s="117">
        <v>0</v>
      </c>
      <c r="EQ61" s="117">
        <v>0</v>
      </c>
      <c r="ER61" s="117">
        <v>0</v>
      </c>
      <c r="ES61" s="117">
        <v>8468683</v>
      </c>
      <c r="ET61" s="117">
        <v>0</v>
      </c>
      <c r="EU61" s="117">
        <v>5661</v>
      </c>
      <c r="EV61" s="117">
        <v>10509099</v>
      </c>
      <c r="EW61" s="117">
        <v>134026</v>
      </c>
      <c r="EX61" s="117">
        <v>10932</v>
      </c>
      <c r="EY61" s="117">
        <v>5346052</v>
      </c>
      <c r="EZ61" s="117">
        <v>0</v>
      </c>
    </row>
    <row r="62" spans="1:156">
      <c r="A62" s="66" t="s">
        <v>1114</v>
      </c>
      <c r="B62" s="66">
        <v>71046</v>
      </c>
      <c r="C62" s="65" t="s">
        <v>1109</v>
      </c>
      <c r="D62" s="117">
        <v>3423358</v>
      </c>
      <c r="E62" s="117">
        <v>0</v>
      </c>
      <c r="F62" s="117">
        <v>134749</v>
      </c>
      <c r="G62" s="117"/>
      <c r="H62" s="117">
        <v>-5255741</v>
      </c>
      <c r="I62" s="117">
        <v>0</v>
      </c>
      <c r="J62" s="117">
        <v>0</v>
      </c>
      <c r="K62" s="117">
        <v>191146</v>
      </c>
      <c r="L62" s="117">
        <v>-96966</v>
      </c>
      <c r="M62" s="117">
        <v>1453589</v>
      </c>
      <c r="N62" s="117">
        <v>4889556</v>
      </c>
      <c r="O62" s="117"/>
      <c r="P62" s="117"/>
      <c r="Q62" s="117">
        <v>0</v>
      </c>
      <c r="R62" s="117"/>
      <c r="S62" s="117"/>
      <c r="T62" s="117">
        <v>-104478</v>
      </c>
      <c r="U62" s="117">
        <v>-5255741</v>
      </c>
      <c r="V62" s="117">
        <v>0</v>
      </c>
      <c r="W62" s="117">
        <v>-38166</v>
      </c>
      <c r="X62" s="117"/>
      <c r="Y62" s="117">
        <v>-1855381</v>
      </c>
      <c r="Z62" s="117">
        <v>3134201</v>
      </c>
      <c r="AA62" s="117">
        <v>-20428</v>
      </c>
      <c r="AB62" s="117"/>
      <c r="AC62" s="117">
        <v>-741252</v>
      </c>
      <c r="AD62" s="117">
        <v>58853</v>
      </c>
      <c r="AE62" s="117"/>
      <c r="AF62" s="117"/>
      <c r="AG62" s="117">
        <v>-75896</v>
      </c>
      <c r="AH62" s="117"/>
      <c r="AI62" s="117"/>
      <c r="AJ62" s="117">
        <v>-1855381</v>
      </c>
      <c r="AK62" s="117">
        <v>0</v>
      </c>
      <c r="AL62" s="117"/>
      <c r="AM62" s="117"/>
      <c r="AN62" s="117">
        <v>28063</v>
      </c>
      <c r="AO62" s="117">
        <v>-38166</v>
      </c>
      <c r="AP62" s="117">
        <v>3134201</v>
      </c>
      <c r="AQ62" s="117"/>
      <c r="AR62" s="117">
        <v>0</v>
      </c>
      <c r="AS62" s="117">
        <v>0</v>
      </c>
      <c r="AT62" s="117"/>
      <c r="AU62" s="117"/>
      <c r="AV62" s="117">
        <v>-114321</v>
      </c>
      <c r="AW62" s="117"/>
      <c r="AX62" s="117"/>
      <c r="AY62" s="117">
        <v>-94792</v>
      </c>
      <c r="AZ62" s="117"/>
      <c r="BA62" s="117">
        <v>0</v>
      </c>
      <c r="BB62" s="117">
        <v>0</v>
      </c>
      <c r="BC62" s="117">
        <v>-5156</v>
      </c>
      <c r="BD62" s="117">
        <v>0</v>
      </c>
      <c r="BE62" s="117"/>
      <c r="BF62" s="117">
        <v>38425</v>
      </c>
      <c r="BG62" s="117">
        <v>0</v>
      </c>
      <c r="BH62" s="117">
        <v>0</v>
      </c>
      <c r="BI62" s="117">
        <v>800853</v>
      </c>
      <c r="BJ62" s="117">
        <v>82020665</v>
      </c>
      <c r="BK62" s="117">
        <v>0</v>
      </c>
      <c r="BL62" s="117">
        <v>736116</v>
      </c>
      <c r="BM62" s="117">
        <v>930742</v>
      </c>
      <c r="BN62" s="117">
        <v>0</v>
      </c>
      <c r="BO62" s="117">
        <v>0</v>
      </c>
      <c r="BP62" s="117">
        <v>0</v>
      </c>
      <c r="BQ62" s="117">
        <v>0</v>
      </c>
      <c r="BR62" s="117">
        <v>0</v>
      </c>
      <c r="BS62" s="117">
        <v>0</v>
      </c>
      <c r="BT62" s="117">
        <v>33941</v>
      </c>
      <c r="BU62" s="117">
        <v>1738</v>
      </c>
      <c r="BV62" s="117">
        <v>0</v>
      </c>
      <c r="BW62" s="117">
        <v>2042298</v>
      </c>
      <c r="BX62" s="117">
        <v>7503847</v>
      </c>
      <c r="BY62" s="117">
        <v>0</v>
      </c>
      <c r="BZ62" s="117">
        <v>0</v>
      </c>
      <c r="CA62" s="117">
        <v>0</v>
      </c>
      <c r="CB62" s="117">
        <v>0</v>
      </c>
      <c r="CC62" s="117">
        <v>0</v>
      </c>
      <c r="CD62" s="117">
        <v>0</v>
      </c>
      <c r="CE62" s="117">
        <v>0</v>
      </c>
      <c r="CF62" s="117">
        <v>0</v>
      </c>
      <c r="CG62" s="117">
        <v>0</v>
      </c>
      <c r="CH62" s="117">
        <v>0</v>
      </c>
      <c r="CI62" s="117">
        <v>0</v>
      </c>
      <c r="CJ62" s="117">
        <v>0</v>
      </c>
      <c r="CK62" s="117">
        <v>0</v>
      </c>
      <c r="CL62" s="117">
        <v>2498148</v>
      </c>
      <c r="CM62" s="117">
        <v>3369765</v>
      </c>
      <c r="CN62" s="117">
        <v>0</v>
      </c>
      <c r="CO62" s="117">
        <v>2899567</v>
      </c>
      <c r="CP62" s="117">
        <v>0</v>
      </c>
      <c r="CQ62" s="117">
        <v>75633769</v>
      </c>
      <c r="CR62" s="117">
        <v>0</v>
      </c>
      <c r="CS62" s="117">
        <v>4658064</v>
      </c>
      <c r="CT62" s="117">
        <v>70975705</v>
      </c>
      <c r="CU62" s="117">
        <v>0</v>
      </c>
      <c r="CV62" s="117">
        <v>73095508</v>
      </c>
      <c r="CW62" s="117">
        <v>7959566</v>
      </c>
      <c r="CX62" s="117">
        <v>39328</v>
      </c>
      <c r="CY62" s="117">
        <v>333403</v>
      </c>
      <c r="CZ62" s="117">
        <v>0</v>
      </c>
      <c r="DA62" s="117">
        <v>4149647</v>
      </c>
      <c r="DB62" s="117">
        <v>416391</v>
      </c>
      <c r="DC62" s="117">
        <v>570002</v>
      </c>
      <c r="DD62" s="117">
        <v>165157</v>
      </c>
      <c r="DE62" s="117">
        <v>214768</v>
      </c>
      <c r="DF62" s="117">
        <v>1741821</v>
      </c>
      <c r="DG62" s="117">
        <v>0</v>
      </c>
      <c r="DH62" s="117">
        <v>190465</v>
      </c>
      <c r="DI62" s="117">
        <v>75633769</v>
      </c>
      <c r="DJ62" s="117">
        <v>35679</v>
      </c>
      <c r="DK62" s="117">
        <v>0</v>
      </c>
      <c r="DL62" s="117">
        <v>0</v>
      </c>
      <c r="DM62" s="117">
        <v>70975705</v>
      </c>
      <c r="DN62" s="117">
        <v>2410821</v>
      </c>
      <c r="DO62" s="117">
        <v>0</v>
      </c>
      <c r="DP62" s="117">
        <v>0</v>
      </c>
      <c r="DQ62" s="117">
        <v>0</v>
      </c>
      <c r="DR62" s="117">
        <v>930742</v>
      </c>
      <c r="DS62" s="117">
        <v>1923204</v>
      </c>
      <c r="DT62" s="117">
        <v>44091</v>
      </c>
      <c r="DU62" s="117">
        <v>183380</v>
      </c>
      <c r="DV62" s="117">
        <v>82020665</v>
      </c>
      <c r="DW62" s="117">
        <v>0</v>
      </c>
      <c r="DX62" s="117">
        <v>0</v>
      </c>
      <c r="DY62" s="117">
        <v>0</v>
      </c>
      <c r="DZ62" s="117">
        <v>119094</v>
      </c>
      <c r="EA62" s="117">
        <v>16676</v>
      </c>
      <c r="EB62" s="117">
        <v>0</v>
      </c>
      <c r="EC62" s="117">
        <v>0</v>
      </c>
      <c r="ED62" s="117">
        <v>118986</v>
      </c>
      <c r="EE62" s="117">
        <v>0</v>
      </c>
      <c r="EF62" s="117">
        <v>6495</v>
      </c>
      <c r="EG62" s="117">
        <v>0</v>
      </c>
      <c r="EH62" s="117">
        <v>6495</v>
      </c>
      <c r="EI62" s="117">
        <v>0</v>
      </c>
      <c r="EJ62" s="117">
        <v>49608</v>
      </c>
      <c r="EK62" s="117">
        <v>10416</v>
      </c>
      <c r="EL62" s="117">
        <v>0</v>
      </c>
      <c r="EM62" s="117">
        <v>0</v>
      </c>
      <c r="EN62" s="117">
        <v>0</v>
      </c>
      <c r="EO62" s="117">
        <v>545651</v>
      </c>
      <c r="EP62" s="117">
        <v>0</v>
      </c>
      <c r="EQ62" s="117">
        <v>36466</v>
      </c>
      <c r="ER62" s="117">
        <v>0</v>
      </c>
      <c r="ES62" s="117">
        <v>70764</v>
      </c>
      <c r="ET62" s="117">
        <v>108</v>
      </c>
      <c r="EU62" s="117">
        <v>0</v>
      </c>
      <c r="EV62" s="117">
        <v>39974</v>
      </c>
      <c r="EW62" s="117">
        <v>133772</v>
      </c>
      <c r="EX62" s="117">
        <v>3921</v>
      </c>
      <c r="EY62" s="117">
        <v>0</v>
      </c>
      <c r="EZ62" s="117">
        <v>0</v>
      </c>
    </row>
    <row r="63" spans="1:156">
      <c r="A63" s="66" t="s">
        <v>1114</v>
      </c>
      <c r="B63" s="66">
        <v>71071</v>
      </c>
      <c r="C63" s="65" t="s">
        <v>1110</v>
      </c>
      <c r="D63" s="117">
        <v>3094699</v>
      </c>
      <c r="E63" s="117">
        <v>0</v>
      </c>
      <c r="F63" s="117">
        <v>759073</v>
      </c>
      <c r="G63" s="117"/>
      <c r="H63" s="117">
        <v>-6140689</v>
      </c>
      <c r="I63" s="117">
        <v>0</v>
      </c>
      <c r="J63" s="117">
        <v>0</v>
      </c>
      <c r="K63" s="117">
        <v>2688054</v>
      </c>
      <c r="L63" s="117">
        <v>200755</v>
      </c>
      <c r="M63" s="117">
        <v>2082164</v>
      </c>
      <c r="N63" s="117">
        <v>7990077</v>
      </c>
      <c r="O63" s="117"/>
      <c r="P63" s="117"/>
      <c r="Q63" s="117">
        <v>0</v>
      </c>
      <c r="R63" s="117"/>
      <c r="S63" s="117"/>
      <c r="T63" s="117">
        <v>-75590</v>
      </c>
      <c r="U63" s="117">
        <v>-6140689</v>
      </c>
      <c r="V63" s="117">
        <v>54165</v>
      </c>
      <c r="W63" s="117">
        <v>-28473</v>
      </c>
      <c r="X63" s="117"/>
      <c r="Y63" s="117">
        <v>-2607000</v>
      </c>
      <c r="Z63" s="117">
        <v>2870607</v>
      </c>
      <c r="AA63" s="117">
        <v>-115237</v>
      </c>
      <c r="AB63" s="117"/>
      <c r="AC63" s="117">
        <v>-1179838</v>
      </c>
      <c r="AD63" s="117">
        <v>1059907</v>
      </c>
      <c r="AE63" s="117"/>
      <c r="AF63" s="117"/>
      <c r="AG63" s="117">
        <v>300834</v>
      </c>
      <c r="AH63" s="117"/>
      <c r="AI63" s="117"/>
      <c r="AJ63" s="117">
        <v>-2607000</v>
      </c>
      <c r="AK63" s="117">
        <v>0</v>
      </c>
      <c r="AL63" s="117"/>
      <c r="AM63" s="117"/>
      <c r="AN63" s="117">
        <v>0</v>
      </c>
      <c r="AO63" s="117">
        <v>-28473</v>
      </c>
      <c r="AP63" s="117">
        <v>2870607</v>
      </c>
      <c r="AQ63" s="117"/>
      <c r="AR63" s="117">
        <v>0</v>
      </c>
      <c r="AS63" s="117">
        <v>0</v>
      </c>
      <c r="AT63" s="117"/>
      <c r="AU63" s="117"/>
      <c r="AV63" s="117">
        <v>-643836</v>
      </c>
      <c r="AW63" s="117"/>
      <c r="AX63" s="117"/>
      <c r="AY63" s="117">
        <v>-14178</v>
      </c>
      <c r="AZ63" s="117"/>
      <c r="BA63" s="117">
        <v>0</v>
      </c>
      <c r="BB63" s="117">
        <v>0</v>
      </c>
      <c r="BC63" s="117">
        <v>-4</v>
      </c>
      <c r="BD63" s="117">
        <v>0</v>
      </c>
      <c r="BE63" s="117"/>
      <c r="BF63" s="117">
        <v>944670</v>
      </c>
      <c r="BG63" s="117">
        <v>0</v>
      </c>
      <c r="BH63" s="117">
        <v>0</v>
      </c>
      <c r="BI63" s="117">
        <v>942832</v>
      </c>
      <c r="BJ63" s="117">
        <v>108053389</v>
      </c>
      <c r="BK63" s="117">
        <v>0</v>
      </c>
      <c r="BL63" s="117">
        <v>343810</v>
      </c>
      <c r="BM63" s="117">
        <v>41814</v>
      </c>
      <c r="BN63" s="117">
        <v>0</v>
      </c>
      <c r="BO63" s="117">
        <v>0</v>
      </c>
      <c r="BP63" s="117">
        <v>0</v>
      </c>
      <c r="BQ63" s="117">
        <v>0</v>
      </c>
      <c r="BR63" s="117">
        <v>0</v>
      </c>
      <c r="BS63" s="117">
        <v>0</v>
      </c>
      <c r="BT63" s="117">
        <v>0</v>
      </c>
      <c r="BU63" s="117">
        <v>45646</v>
      </c>
      <c r="BV63" s="117">
        <v>0</v>
      </c>
      <c r="BW63" s="117">
        <v>10699051</v>
      </c>
      <c r="BX63" s="117">
        <v>36413249</v>
      </c>
      <c r="BY63" s="117">
        <v>306406</v>
      </c>
      <c r="BZ63" s="117">
        <v>0</v>
      </c>
      <c r="CA63" s="117">
        <v>0</v>
      </c>
      <c r="CB63" s="117">
        <v>0</v>
      </c>
      <c r="CC63" s="117">
        <v>0</v>
      </c>
      <c r="CD63" s="117">
        <v>0</v>
      </c>
      <c r="CE63" s="117">
        <v>0</v>
      </c>
      <c r="CF63" s="117">
        <v>0</v>
      </c>
      <c r="CG63" s="117">
        <v>0</v>
      </c>
      <c r="CH63" s="117">
        <v>0</v>
      </c>
      <c r="CI63" s="117">
        <v>0</v>
      </c>
      <c r="CJ63" s="117">
        <v>0</v>
      </c>
      <c r="CK63" s="117">
        <v>0</v>
      </c>
      <c r="CL63" s="117">
        <v>0</v>
      </c>
      <c r="CM63" s="117">
        <v>4037719</v>
      </c>
      <c r="CN63" s="117">
        <v>188665</v>
      </c>
      <c r="CO63" s="117">
        <v>26282272</v>
      </c>
      <c r="CP63" s="117">
        <v>0</v>
      </c>
      <c r="CQ63" s="117">
        <v>93234314</v>
      </c>
      <c r="CR63" s="117">
        <v>36564</v>
      </c>
      <c r="CS63" s="117">
        <v>92927908</v>
      </c>
      <c r="CT63" s="117">
        <v>0</v>
      </c>
      <c r="CU63" s="117">
        <v>8642</v>
      </c>
      <c r="CV63" s="117">
        <v>0</v>
      </c>
      <c r="CW63" s="117">
        <v>107432999</v>
      </c>
      <c r="CX63" s="117">
        <v>0</v>
      </c>
      <c r="CY63" s="117">
        <v>0</v>
      </c>
      <c r="CZ63" s="117">
        <v>55033067</v>
      </c>
      <c r="DA63" s="117">
        <v>3538919</v>
      </c>
      <c r="DB63" s="117">
        <v>71019750</v>
      </c>
      <c r="DC63" s="117">
        <v>19638599</v>
      </c>
      <c r="DD63" s="117">
        <v>3281631</v>
      </c>
      <c r="DE63" s="117">
        <v>67488119</v>
      </c>
      <c r="DF63" s="117">
        <v>10285929</v>
      </c>
      <c r="DG63" s="117">
        <v>0</v>
      </c>
      <c r="DH63" s="117">
        <v>343810</v>
      </c>
      <c r="DI63" s="117">
        <v>92927908</v>
      </c>
      <c r="DJ63" s="117">
        <v>45646</v>
      </c>
      <c r="DK63" s="117">
        <v>0</v>
      </c>
      <c r="DL63" s="117">
        <v>0</v>
      </c>
      <c r="DM63" s="117">
        <v>0</v>
      </c>
      <c r="DN63" s="117">
        <v>10062268</v>
      </c>
      <c r="DO63" s="117">
        <v>0</v>
      </c>
      <c r="DP63" s="117">
        <v>0</v>
      </c>
      <c r="DQ63" s="117">
        <v>0</v>
      </c>
      <c r="DR63" s="117">
        <v>41814</v>
      </c>
      <c r="DS63" s="117">
        <v>-1156712</v>
      </c>
      <c r="DT63" s="117">
        <v>3928</v>
      </c>
      <c r="DU63" s="117">
        <v>194254</v>
      </c>
      <c r="DV63" s="117">
        <v>108053389</v>
      </c>
      <c r="DW63" s="117">
        <v>0</v>
      </c>
      <c r="DX63" s="117">
        <v>0</v>
      </c>
      <c r="DY63" s="117">
        <v>0</v>
      </c>
      <c r="DZ63" s="117">
        <v>11855763</v>
      </c>
      <c r="EA63" s="117">
        <v>1326640</v>
      </c>
      <c r="EB63" s="117">
        <v>0</v>
      </c>
      <c r="EC63" s="117">
        <v>0</v>
      </c>
      <c r="ED63" s="117">
        <v>4287073</v>
      </c>
      <c r="EE63" s="117">
        <v>0</v>
      </c>
      <c r="EF63" s="117">
        <v>7527</v>
      </c>
      <c r="EG63" s="117">
        <v>0</v>
      </c>
      <c r="EH63" s="117">
        <v>7527</v>
      </c>
      <c r="EI63" s="117">
        <v>0</v>
      </c>
      <c r="EJ63" s="117">
        <v>39427</v>
      </c>
      <c r="EK63" s="117">
        <v>28037</v>
      </c>
      <c r="EL63" s="117">
        <v>4122</v>
      </c>
      <c r="EM63" s="117">
        <v>0</v>
      </c>
      <c r="EN63" s="117">
        <v>0</v>
      </c>
      <c r="EO63" s="117">
        <v>0</v>
      </c>
      <c r="EP63" s="117">
        <v>36564</v>
      </c>
      <c r="EQ63" s="117">
        <v>250000</v>
      </c>
      <c r="ER63" s="117">
        <v>7568690</v>
      </c>
      <c r="ES63" s="117">
        <v>2906222</v>
      </c>
      <c r="ET63" s="117">
        <v>0</v>
      </c>
      <c r="EU63" s="117">
        <v>0</v>
      </c>
      <c r="EV63" s="117">
        <v>3173464</v>
      </c>
      <c r="EW63" s="117">
        <v>154828</v>
      </c>
      <c r="EX63" s="117">
        <v>16388</v>
      </c>
      <c r="EY63" s="117">
        <v>0</v>
      </c>
      <c r="EZ63" s="117">
        <v>0</v>
      </c>
    </row>
    <row r="64" spans="1:156">
      <c r="A64" s="66" t="s">
        <v>1115</v>
      </c>
      <c r="B64" s="66">
        <v>70727</v>
      </c>
      <c r="C64" s="65" t="s">
        <v>1099</v>
      </c>
      <c r="D64" s="117">
        <v>433548</v>
      </c>
      <c r="E64" s="117">
        <v>0</v>
      </c>
      <c r="F64" s="117">
        <v>1278265</v>
      </c>
      <c r="G64" s="117">
        <v>0</v>
      </c>
      <c r="H64" s="117">
        <v>-5597907</v>
      </c>
      <c r="I64" s="117">
        <v>0</v>
      </c>
      <c r="J64" s="117">
        <v>0</v>
      </c>
      <c r="K64" s="117">
        <v>452106</v>
      </c>
      <c r="L64" s="117">
        <v>4829007</v>
      </c>
      <c r="M64" s="117">
        <v>1959918</v>
      </c>
      <c r="N64" s="117">
        <v>7661327</v>
      </c>
      <c r="O64" s="117">
        <v>0</v>
      </c>
      <c r="P64" s="117">
        <v>0</v>
      </c>
      <c r="Q64" s="117">
        <v>0</v>
      </c>
      <c r="R64" s="117">
        <v>0</v>
      </c>
      <c r="S64" s="117">
        <v>0</v>
      </c>
      <c r="T64" s="117">
        <v>-109500</v>
      </c>
      <c r="U64" s="117">
        <v>-5597907</v>
      </c>
      <c r="V64" s="117">
        <v>0</v>
      </c>
      <c r="W64" s="117">
        <v>-25664</v>
      </c>
      <c r="X64" s="117">
        <v>0</v>
      </c>
      <c r="Y64" s="117">
        <v>-1645883</v>
      </c>
      <c r="Z64" s="117">
        <v>1986965</v>
      </c>
      <c r="AA64" s="117">
        <v>-193749</v>
      </c>
      <c r="AB64" s="117">
        <v>0</v>
      </c>
      <c r="AC64" s="117">
        <v>-1155076</v>
      </c>
      <c r="AD64" s="117">
        <v>1278265</v>
      </c>
      <c r="AE64" s="117">
        <v>0</v>
      </c>
      <c r="AF64" s="117">
        <v>0</v>
      </c>
      <c r="AG64" s="117">
        <v>0</v>
      </c>
      <c r="AH64" s="117">
        <v>0</v>
      </c>
      <c r="AI64" s="117">
        <v>0</v>
      </c>
      <c r="AJ64" s="117">
        <v>-1645883</v>
      </c>
      <c r="AK64" s="117">
        <v>0</v>
      </c>
      <c r="AL64" s="117">
        <v>0</v>
      </c>
      <c r="AM64" s="117">
        <v>0</v>
      </c>
      <c r="AN64" s="117">
        <v>110320</v>
      </c>
      <c r="AO64" s="117">
        <v>-25664</v>
      </c>
      <c r="AP64" s="117">
        <v>1986965</v>
      </c>
      <c r="AQ64" s="117">
        <v>0</v>
      </c>
      <c r="AR64" s="117">
        <v>0</v>
      </c>
      <c r="AS64" s="117">
        <v>0</v>
      </c>
      <c r="AT64" s="117">
        <v>0</v>
      </c>
      <c r="AU64" s="117">
        <v>0</v>
      </c>
      <c r="AV64" s="117">
        <v>-1084516</v>
      </c>
      <c r="AW64" s="117">
        <v>0</v>
      </c>
      <c r="AX64" s="117">
        <v>0</v>
      </c>
      <c r="AY64" s="117">
        <v>-139246</v>
      </c>
      <c r="AZ64" s="117">
        <v>0</v>
      </c>
      <c r="BA64" s="117">
        <v>0</v>
      </c>
      <c r="BB64" s="117">
        <v>0</v>
      </c>
      <c r="BC64" s="117">
        <v>-14072</v>
      </c>
      <c r="BD64" s="117">
        <v>0</v>
      </c>
      <c r="BE64" s="117">
        <v>0</v>
      </c>
      <c r="BF64" s="117">
        <v>1084516</v>
      </c>
      <c r="BG64" s="117">
        <v>0</v>
      </c>
      <c r="BH64" s="117">
        <v>0</v>
      </c>
      <c r="BI64" s="117">
        <v>1147772</v>
      </c>
      <c r="BJ64" s="117">
        <v>85873368</v>
      </c>
      <c r="BK64" s="117">
        <v>0</v>
      </c>
      <c r="BL64" s="117">
        <v>56458</v>
      </c>
      <c r="BM64" s="117">
        <v>828550</v>
      </c>
      <c r="BN64" s="117">
        <v>0</v>
      </c>
      <c r="BO64" s="117">
        <v>0</v>
      </c>
      <c r="BP64" s="117">
        <v>0</v>
      </c>
      <c r="BQ64" s="117">
        <v>0</v>
      </c>
      <c r="BR64" s="117">
        <v>0</v>
      </c>
      <c r="BS64" s="117">
        <v>0</v>
      </c>
      <c r="BT64" s="117">
        <v>0</v>
      </c>
      <c r="BU64" s="117">
        <v>0</v>
      </c>
      <c r="BV64" s="117">
        <v>0</v>
      </c>
      <c r="BW64" s="117">
        <v>11671783</v>
      </c>
      <c r="BX64" s="117">
        <v>47806825</v>
      </c>
      <c r="BY64" s="117">
        <v>0</v>
      </c>
      <c r="BZ64" s="117">
        <v>0</v>
      </c>
      <c r="CA64" s="117">
        <v>0</v>
      </c>
      <c r="CB64" s="117">
        <v>0</v>
      </c>
      <c r="CC64" s="117">
        <v>0</v>
      </c>
      <c r="CD64" s="117">
        <v>0</v>
      </c>
      <c r="CE64" s="117">
        <v>0</v>
      </c>
      <c r="CF64" s="117">
        <v>0</v>
      </c>
      <c r="CG64" s="117">
        <v>0</v>
      </c>
      <c r="CH64" s="117">
        <v>0</v>
      </c>
      <c r="CI64" s="117">
        <v>0</v>
      </c>
      <c r="CJ64" s="117">
        <v>0</v>
      </c>
      <c r="CK64" s="117">
        <v>0</v>
      </c>
      <c r="CL64" s="117">
        <v>8036978</v>
      </c>
      <c r="CM64" s="117">
        <v>18708950</v>
      </c>
      <c r="CN64" s="117">
        <v>0</v>
      </c>
      <c r="CO64" s="117">
        <v>28503596</v>
      </c>
      <c r="CP64" s="117">
        <v>0</v>
      </c>
      <c r="CQ64" s="117">
        <v>54646468</v>
      </c>
      <c r="CR64" s="117">
        <v>4897</v>
      </c>
      <c r="CS64" s="117">
        <v>54646468</v>
      </c>
      <c r="CT64" s="117">
        <v>0</v>
      </c>
      <c r="CU64" s="117">
        <v>0</v>
      </c>
      <c r="CV64" s="117">
        <v>0</v>
      </c>
      <c r="CW64" s="117">
        <v>84401465</v>
      </c>
      <c r="CX64" s="117">
        <v>830255</v>
      </c>
      <c r="CY64" s="117">
        <v>6314280</v>
      </c>
      <c r="CZ64" s="117">
        <v>20347349</v>
      </c>
      <c r="DA64" s="117">
        <v>4988158</v>
      </c>
      <c r="DB64" s="117">
        <v>35764385</v>
      </c>
      <c r="DC64" s="117">
        <v>9681194</v>
      </c>
      <c r="DD64" s="117">
        <v>32477056</v>
      </c>
      <c r="DE64" s="117">
        <v>3044055</v>
      </c>
      <c r="DF64" s="117">
        <v>5277044</v>
      </c>
      <c r="DG64" s="117">
        <v>0</v>
      </c>
      <c r="DH64" s="117">
        <v>56458</v>
      </c>
      <c r="DI64" s="117">
        <v>54646468</v>
      </c>
      <c r="DJ64" s="117">
        <v>0</v>
      </c>
      <c r="DK64" s="117">
        <v>0</v>
      </c>
      <c r="DL64" s="117">
        <v>0</v>
      </c>
      <c r="DM64" s="117">
        <v>0</v>
      </c>
      <c r="DN64" s="117">
        <v>16492111</v>
      </c>
      <c r="DO64" s="117">
        <v>0</v>
      </c>
      <c r="DP64" s="117">
        <v>0</v>
      </c>
      <c r="DQ64" s="117">
        <v>0</v>
      </c>
      <c r="DR64" s="117">
        <v>828550</v>
      </c>
      <c r="DS64" s="117">
        <v>11671783</v>
      </c>
      <c r="DT64" s="117">
        <v>12720</v>
      </c>
      <c r="DU64" s="117">
        <v>377848</v>
      </c>
      <c r="DV64" s="117">
        <v>85873368</v>
      </c>
      <c r="DW64" s="117">
        <v>0</v>
      </c>
      <c r="DX64" s="117">
        <v>0</v>
      </c>
      <c r="DY64" s="117">
        <v>0</v>
      </c>
      <c r="DZ64" s="117">
        <v>0</v>
      </c>
      <c r="EA64" s="117">
        <v>518479</v>
      </c>
      <c r="EB64" s="117">
        <v>0</v>
      </c>
      <c r="EC64" s="117">
        <v>0</v>
      </c>
      <c r="ED64" s="117">
        <v>0</v>
      </c>
      <c r="EE64" s="117">
        <v>24980</v>
      </c>
      <c r="EF64" s="117">
        <v>2288</v>
      </c>
      <c r="EG64" s="117"/>
      <c r="EH64" s="117">
        <v>2288</v>
      </c>
      <c r="EI64" s="117"/>
      <c r="EJ64" s="117">
        <v>250197</v>
      </c>
      <c r="EK64" s="117">
        <v>1037597</v>
      </c>
      <c r="EL64" s="117">
        <v>993948</v>
      </c>
      <c r="EM64" s="117">
        <v>243274</v>
      </c>
      <c r="EN64" s="117">
        <v>0</v>
      </c>
      <c r="EO64" s="117">
        <v>0</v>
      </c>
      <c r="EP64" s="117">
        <v>0</v>
      </c>
      <c r="EQ64" s="117">
        <v>0</v>
      </c>
      <c r="ER64" s="117">
        <v>0</v>
      </c>
      <c r="ES64" s="117">
        <v>9524200</v>
      </c>
      <c r="ET64" s="117">
        <v>0</v>
      </c>
      <c r="EU64" s="117">
        <v>4897</v>
      </c>
      <c r="EV64" s="117">
        <v>5238654</v>
      </c>
      <c r="EW64" s="117">
        <v>127651</v>
      </c>
      <c r="EX64" s="117">
        <v>16381</v>
      </c>
      <c r="EY64" s="117">
        <v>5092428</v>
      </c>
      <c r="EZ64" s="117">
        <v>0</v>
      </c>
    </row>
    <row r="65" spans="1:156">
      <c r="A65" s="66" t="s">
        <v>1115</v>
      </c>
      <c r="B65" s="66">
        <v>70735</v>
      </c>
      <c r="C65" s="65" t="s">
        <v>1100</v>
      </c>
      <c r="D65" s="117">
        <v>1004797</v>
      </c>
      <c r="E65" s="117">
        <v>0</v>
      </c>
      <c r="F65" s="117">
        <v>156995</v>
      </c>
      <c r="G65" s="117">
        <v>0</v>
      </c>
      <c r="H65" s="117">
        <v>-835348</v>
      </c>
      <c r="I65" s="117">
        <v>0</v>
      </c>
      <c r="J65" s="117">
        <v>0</v>
      </c>
      <c r="K65" s="117">
        <v>0</v>
      </c>
      <c r="L65" s="117">
        <v>0</v>
      </c>
      <c r="M65" s="117">
        <v>129741</v>
      </c>
      <c r="N65" s="117">
        <v>1094091</v>
      </c>
      <c r="O65" s="117">
        <v>0</v>
      </c>
      <c r="P65" s="117">
        <v>0</v>
      </c>
      <c r="Q65" s="117">
        <v>0</v>
      </c>
      <c r="R65" s="117">
        <v>0</v>
      </c>
      <c r="S65" s="117">
        <v>0</v>
      </c>
      <c r="T65" s="117">
        <v>-35163</v>
      </c>
      <c r="U65" s="117">
        <v>-835348</v>
      </c>
      <c r="V65" s="117">
        <v>0</v>
      </c>
      <c r="W65" s="117">
        <v>-5682</v>
      </c>
      <c r="X65" s="117">
        <v>0</v>
      </c>
      <c r="Y65" s="117">
        <v>-280652</v>
      </c>
      <c r="Z65" s="117">
        <v>428989</v>
      </c>
      <c r="AA65" s="117">
        <v>-34185</v>
      </c>
      <c r="AB65" s="117">
        <v>0</v>
      </c>
      <c r="AC65" s="117">
        <v>-166520</v>
      </c>
      <c r="AD65" s="117">
        <v>223688</v>
      </c>
      <c r="AE65" s="117">
        <v>0</v>
      </c>
      <c r="AF65" s="117">
        <v>0</v>
      </c>
      <c r="AG65" s="117">
        <v>66695</v>
      </c>
      <c r="AH65" s="117">
        <v>0</v>
      </c>
      <c r="AI65" s="117">
        <v>0</v>
      </c>
      <c r="AJ65" s="117">
        <v>-280652</v>
      </c>
      <c r="AK65" s="117">
        <v>0</v>
      </c>
      <c r="AL65" s="117">
        <v>0</v>
      </c>
      <c r="AM65" s="117">
        <v>0</v>
      </c>
      <c r="AN65" s="117">
        <v>0</v>
      </c>
      <c r="AO65" s="117">
        <v>-5682</v>
      </c>
      <c r="AP65" s="117">
        <v>428989</v>
      </c>
      <c r="AQ65" s="117">
        <v>0</v>
      </c>
      <c r="AR65" s="117">
        <v>0</v>
      </c>
      <c r="AS65" s="117">
        <v>0</v>
      </c>
      <c r="AT65" s="117">
        <v>0</v>
      </c>
      <c r="AU65" s="117">
        <v>0</v>
      </c>
      <c r="AV65" s="117">
        <v>-122810</v>
      </c>
      <c r="AW65" s="117">
        <v>0</v>
      </c>
      <c r="AX65" s="117">
        <v>0</v>
      </c>
      <c r="AY65" s="117">
        <v>-45373</v>
      </c>
      <c r="AZ65" s="117">
        <v>0</v>
      </c>
      <c r="BA65" s="117">
        <v>0</v>
      </c>
      <c r="BB65" s="117">
        <v>0</v>
      </c>
      <c r="BC65" s="117">
        <v>-5284</v>
      </c>
      <c r="BD65" s="117">
        <v>0</v>
      </c>
      <c r="BE65" s="117">
        <v>0</v>
      </c>
      <c r="BF65" s="117">
        <v>189503</v>
      </c>
      <c r="BG65" s="117">
        <v>0</v>
      </c>
      <c r="BH65" s="117">
        <v>0</v>
      </c>
      <c r="BI65" s="117">
        <v>0</v>
      </c>
      <c r="BJ65" s="117">
        <v>11662964</v>
      </c>
      <c r="BK65" s="117">
        <v>10511</v>
      </c>
      <c r="BL65" s="117">
        <v>190277</v>
      </c>
      <c r="BM65" s="117">
        <v>564820</v>
      </c>
      <c r="BN65" s="117">
        <v>0</v>
      </c>
      <c r="BO65" s="117">
        <v>0</v>
      </c>
      <c r="BP65" s="117">
        <v>0</v>
      </c>
      <c r="BQ65" s="117">
        <v>0</v>
      </c>
      <c r="BR65" s="117">
        <v>0</v>
      </c>
      <c r="BS65" s="117">
        <v>0</v>
      </c>
      <c r="BT65" s="117">
        <v>0</v>
      </c>
      <c r="BU65" s="117">
        <v>0</v>
      </c>
      <c r="BV65" s="117">
        <v>0</v>
      </c>
      <c r="BW65" s="117">
        <v>2036319</v>
      </c>
      <c r="BX65" s="117">
        <v>9594293</v>
      </c>
      <c r="BY65" s="117">
        <v>0</v>
      </c>
      <c r="BZ65" s="117">
        <v>0</v>
      </c>
      <c r="CA65" s="117">
        <v>0</v>
      </c>
      <c r="CB65" s="117">
        <v>0</v>
      </c>
      <c r="CC65" s="117">
        <v>0</v>
      </c>
      <c r="CD65" s="117">
        <v>0</v>
      </c>
      <c r="CE65" s="117">
        <v>0</v>
      </c>
      <c r="CF65" s="117">
        <v>0</v>
      </c>
      <c r="CG65" s="117">
        <v>0</v>
      </c>
      <c r="CH65" s="117">
        <v>0</v>
      </c>
      <c r="CI65" s="117">
        <v>0</v>
      </c>
      <c r="CJ65" s="117">
        <v>0</v>
      </c>
      <c r="CK65" s="117">
        <v>0</v>
      </c>
      <c r="CL65" s="117">
        <v>198508</v>
      </c>
      <c r="CM65" s="117">
        <v>639383</v>
      </c>
      <c r="CN65" s="117">
        <v>0</v>
      </c>
      <c r="CO65" s="117">
        <v>4407660</v>
      </c>
      <c r="CP65" s="117">
        <v>0</v>
      </c>
      <c r="CQ65" s="117">
        <v>8422381</v>
      </c>
      <c r="CR65" s="117">
        <v>0</v>
      </c>
      <c r="CS65" s="117">
        <v>6737162</v>
      </c>
      <c r="CT65" s="117">
        <v>1685220</v>
      </c>
      <c r="CU65" s="117">
        <v>0</v>
      </c>
      <c r="CV65" s="117">
        <v>1811242</v>
      </c>
      <c r="CW65" s="117">
        <v>9594293</v>
      </c>
      <c r="CX65" s="117">
        <v>0</v>
      </c>
      <c r="CY65" s="117">
        <v>36457</v>
      </c>
      <c r="CZ65" s="117">
        <v>1512864</v>
      </c>
      <c r="DA65" s="117">
        <v>2409667</v>
      </c>
      <c r="DB65" s="117">
        <v>0</v>
      </c>
      <c r="DC65" s="117">
        <v>2368527</v>
      </c>
      <c r="DD65" s="117">
        <v>0</v>
      </c>
      <c r="DE65" s="117">
        <v>0</v>
      </c>
      <c r="DF65" s="117">
        <v>771087</v>
      </c>
      <c r="DG65" s="117">
        <v>0</v>
      </c>
      <c r="DH65" s="117">
        <v>179766</v>
      </c>
      <c r="DI65" s="117">
        <v>8422382</v>
      </c>
      <c r="DJ65" s="117">
        <v>0</v>
      </c>
      <c r="DK65" s="117">
        <v>0</v>
      </c>
      <c r="DL65" s="117">
        <v>0</v>
      </c>
      <c r="DM65" s="117">
        <v>1685220</v>
      </c>
      <c r="DN65" s="117">
        <v>4597723</v>
      </c>
      <c r="DO65" s="117">
        <v>0</v>
      </c>
      <c r="DP65" s="117">
        <v>0</v>
      </c>
      <c r="DQ65" s="117">
        <v>0</v>
      </c>
      <c r="DR65" s="117">
        <v>564820</v>
      </c>
      <c r="DS65" s="117">
        <v>2036319</v>
      </c>
      <c r="DT65" s="117">
        <v>60</v>
      </c>
      <c r="DU65" s="117">
        <v>36566</v>
      </c>
      <c r="DV65" s="117">
        <v>11662964</v>
      </c>
      <c r="DW65" s="117">
        <v>0</v>
      </c>
      <c r="DX65" s="117">
        <v>0</v>
      </c>
      <c r="DY65" s="117">
        <v>78708</v>
      </c>
      <c r="DZ65" s="117">
        <v>0</v>
      </c>
      <c r="EA65" s="117">
        <v>45551</v>
      </c>
      <c r="EB65" s="117">
        <v>0</v>
      </c>
      <c r="EC65" s="117">
        <v>0</v>
      </c>
      <c r="ED65" s="117">
        <v>0</v>
      </c>
      <c r="EE65" s="117">
        <v>0</v>
      </c>
      <c r="EF65" s="117">
        <v>5786</v>
      </c>
      <c r="EG65" s="117">
        <v>0</v>
      </c>
      <c r="EH65" s="117">
        <v>5786</v>
      </c>
      <c r="EI65" s="117">
        <v>0</v>
      </c>
      <c r="EJ65" s="117">
        <v>20290</v>
      </c>
      <c r="EK65" s="117">
        <v>30586</v>
      </c>
      <c r="EL65" s="117">
        <v>0</v>
      </c>
      <c r="EM65" s="117">
        <v>0</v>
      </c>
      <c r="EN65" s="117">
        <v>0</v>
      </c>
      <c r="EO65" s="117">
        <v>0</v>
      </c>
      <c r="EP65" s="117">
        <v>0</v>
      </c>
      <c r="EQ65" s="117">
        <v>0</v>
      </c>
      <c r="ER65" s="117">
        <v>0</v>
      </c>
      <c r="ES65" s="117">
        <v>440875</v>
      </c>
      <c r="ET65" s="117">
        <v>0</v>
      </c>
      <c r="EU65" s="117">
        <v>0</v>
      </c>
      <c r="EV65" s="117">
        <v>103211</v>
      </c>
      <c r="EW65" s="117">
        <v>16276</v>
      </c>
      <c r="EX65" s="117">
        <v>24800</v>
      </c>
      <c r="EY65" s="117">
        <v>0</v>
      </c>
      <c r="EZ65" s="117">
        <v>0</v>
      </c>
    </row>
    <row r="66" spans="1:156">
      <c r="A66" s="66" t="s">
        <v>1115</v>
      </c>
      <c r="B66" s="66">
        <v>70742</v>
      </c>
      <c r="C66" s="65" t="s">
        <v>1101</v>
      </c>
      <c r="D66" s="117">
        <v>1253827</v>
      </c>
      <c r="E66" s="117">
        <v>0</v>
      </c>
      <c r="F66" s="117">
        <v>-6747</v>
      </c>
      <c r="G66" s="117">
        <v>0</v>
      </c>
      <c r="H66" s="117">
        <v>-506984</v>
      </c>
      <c r="I66" s="117">
        <v>0</v>
      </c>
      <c r="J66" s="117">
        <v>0</v>
      </c>
      <c r="K66" s="117">
        <v>0</v>
      </c>
      <c r="L66" s="117">
        <v>11707</v>
      </c>
      <c r="M66" s="117">
        <v>244996</v>
      </c>
      <c r="N66" s="117">
        <v>1447918</v>
      </c>
      <c r="O66" s="117">
        <v>0</v>
      </c>
      <c r="P66" s="117">
        <v>0</v>
      </c>
      <c r="Q66" s="117">
        <v>0</v>
      </c>
      <c r="R66" s="117">
        <v>0</v>
      </c>
      <c r="S66" s="117">
        <v>0</v>
      </c>
      <c r="T66" s="117">
        <v>-60192</v>
      </c>
      <c r="U66" s="117">
        <v>-506985</v>
      </c>
      <c r="V66" s="117">
        <v>0</v>
      </c>
      <c r="W66" s="117">
        <v>-5933</v>
      </c>
      <c r="X66" s="117">
        <v>0</v>
      </c>
      <c r="Y66" s="117">
        <v>-800293</v>
      </c>
      <c r="Z66" s="117">
        <v>380954</v>
      </c>
      <c r="AA66" s="117">
        <v>5594</v>
      </c>
      <c r="AB66" s="117">
        <v>0</v>
      </c>
      <c r="AC66" s="117">
        <v>-211326</v>
      </c>
      <c r="AD66" s="117">
        <v>298741</v>
      </c>
      <c r="AE66" s="117">
        <v>0</v>
      </c>
      <c r="AF66" s="117">
        <v>0</v>
      </c>
      <c r="AG66" s="117">
        <v>305488</v>
      </c>
      <c r="AH66" s="117">
        <v>0</v>
      </c>
      <c r="AI66" s="117">
        <v>0</v>
      </c>
      <c r="AJ66" s="117">
        <v>-800293</v>
      </c>
      <c r="AK66" s="117">
        <v>0</v>
      </c>
      <c r="AL66" s="117">
        <v>0</v>
      </c>
      <c r="AM66" s="117">
        <v>0</v>
      </c>
      <c r="AN66" s="117">
        <v>0</v>
      </c>
      <c r="AO66" s="117">
        <v>-5933</v>
      </c>
      <c r="AP66" s="117">
        <v>380954</v>
      </c>
      <c r="AQ66" s="117">
        <v>0</v>
      </c>
      <c r="AR66" s="117">
        <v>0</v>
      </c>
      <c r="AS66" s="117">
        <v>0</v>
      </c>
      <c r="AT66" s="117">
        <v>0</v>
      </c>
      <c r="AU66" s="117">
        <v>0</v>
      </c>
      <c r="AV66" s="117">
        <v>1153</v>
      </c>
      <c r="AW66" s="117">
        <v>0</v>
      </c>
      <c r="AX66" s="117">
        <v>0</v>
      </c>
      <c r="AY66" s="117">
        <v>0</v>
      </c>
      <c r="AZ66" s="117">
        <v>0</v>
      </c>
      <c r="BA66" s="117">
        <v>0</v>
      </c>
      <c r="BB66" s="117">
        <v>0</v>
      </c>
      <c r="BC66" s="117">
        <v>-2420</v>
      </c>
      <c r="BD66" s="117">
        <v>0</v>
      </c>
      <c r="BE66" s="117">
        <v>0</v>
      </c>
      <c r="BF66" s="117">
        <v>304335</v>
      </c>
      <c r="BG66" s="117">
        <v>0</v>
      </c>
      <c r="BH66" s="117">
        <v>0</v>
      </c>
      <c r="BI66" s="117">
        <v>0</v>
      </c>
      <c r="BJ66" s="117">
        <v>19577970</v>
      </c>
      <c r="BK66" s="117">
        <v>91</v>
      </c>
      <c r="BL66" s="117">
        <v>271117</v>
      </c>
      <c r="BM66" s="117">
        <v>0</v>
      </c>
      <c r="BN66" s="117">
        <v>0</v>
      </c>
      <c r="BO66" s="117">
        <v>0</v>
      </c>
      <c r="BP66" s="117">
        <v>0</v>
      </c>
      <c r="BQ66" s="117">
        <v>0</v>
      </c>
      <c r="BR66" s="117">
        <v>0</v>
      </c>
      <c r="BS66" s="117">
        <v>0</v>
      </c>
      <c r="BT66" s="117">
        <v>0</v>
      </c>
      <c r="BU66" s="117">
        <v>0</v>
      </c>
      <c r="BV66" s="117">
        <v>0</v>
      </c>
      <c r="BW66" s="117">
        <v>882107</v>
      </c>
      <c r="BX66" s="117">
        <v>6229459</v>
      </c>
      <c r="BY66" s="117">
        <v>0</v>
      </c>
      <c r="BZ66" s="117">
        <v>0</v>
      </c>
      <c r="CA66" s="117"/>
      <c r="CB66" s="117">
        <v>0</v>
      </c>
      <c r="CC66" s="117">
        <v>0</v>
      </c>
      <c r="CD66" s="117">
        <v>0</v>
      </c>
      <c r="CE66" s="117">
        <v>0</v>
      </c>
      <c r="CF66" s="117">
        <v>0</v>
      </c>
      <c r="CG66" s="117">
        <v>0</v>
      </c>
      <c r="CH66" s="117">
        <v>0</v>
      </c>
      <c r="CI66" s="117">
        <v>0</v>
      </c>
      <c r="CJ66" s="117">
        <v>0</v>
      </c>
      <c r="CK66" s="117">
        <v>0</v>
      </c>
      <c r="CL66" s="117">
        <v>1078235</v>
      </c>
      <c r="CM66" s="117">
        <v>1671279</v>
      </c>
      <c r="CN66" s="117">
        <v>0</v>
      </c>
      <c r="CO66" s="117">
        <v>3031471</v>
      </c>
      <c r="CP66" s="117">
        <v>0</v>
      </c>
      <c r="CQ66" s="117">
        <v>17024584</v>
      </c>
      <c r="CR66" s="117">
        <v>0</v>
      </c>
      <c r="CS66" s="117">
        <v>4354874</v>
      </c>
      <c r="CT66" s="117">
        <v>12669710</v>
      </c>
      <c r="CU66" s="117">
        <v>0</v>
      </c>
      <c r="CV66" s="117">
        <v>12909913</v>
      </c>
      <c r="CW66" s="117">
        <v>6249228</v>
      </c>
      <c r="CX66" s="117">
        <v>0</v>
      </c>
      <c r="CY66" s="117">
        <v>141776</v>
      </c>
      <c r="CZ66" s="117">
        <v>1289285</v>
      </c>
      <c r="DA66" s="117">
        <v>726973</v>
      </c>
      <c r="DB66" s="117">
        <v>19769</v>
      </c>
      <c r="DC66" s="117">
        <v>421427</v>
      </c>
      <c r="DD66" s="117">
        <v>19769</v>
      </c>
      <c r="DE66" s="117">
        <v>0</v>
      </c>
      <c r="DF66" s="117">
        <v>0</v>
      </c>
      <c r="DG66" s="117">
        <v>0</v>
      </c>
      <c r="DH66" s="117">
        <v>271026</v>
      </c>
      <c r="DI66" s="117">
        <v>17024584</v>
      </c>
      <c r="DJ66" s="117">
        <v>0</v>
      </c>
      <c r="DK66" s="117"/>
      <c r="DL66" s="117">
        <v>0</v>
      </c>
      <c r="DM66" s="117">
        <v>12669710</v>
      </c>
      <c r="DN66" s="117">
        <v>4657089</v>
      </c>
      <c r="DO66" s="117">
        <v>0</v>
      </c>
      <c r="DP66" s="117">
        <v>0</v>
      </c>
      <c r="DQ66" s="117">
        <v>0</v>
      </c>
      <c r="DR66" s="117">
        <v>0</v>
      </c>
      <c r="DS66" s="117">
        <v>882107</v>
      </c>
      <c r="DT66" s="117">
        <v>0</v>
      </c>
      <c r="DU66" s="117">
        <v>82063</v>
      </c>
      <c r="DV66" s="117">
        <v>19577970</v>
      </c>
      <c r="DW66" s="117">
        <v>0</v>
      </c>
      <c r="DX66" s="117">
        <v>0</v>
      </c>
      <c r="DY66" s="117">
        <v>7565</v>
      </c>
      <c r="DZ66" s="117">
        <v>0</v>
      </c>
      <c r="EA66" s="117">
        <v>34118</v>
      </c>
      <c r="EB66" s="117">
        <v>0</v>
      </c>
      <c r="EC66" s="117">
        <v>0</v>
      </c>
      <c r="ED66" s="117">
        <v>0</v>
      </c>
      <c r="EE66" s="117">
        <v>0</v>
      </c>
      <c r="EF66" s="117">
        <v>6154</v>
      </c>
      <c r="EG66" s="117">
        <v>0</v>
      </c>
      <c r="EH66" s="117">
        <v>6154</v>
      </c>
      <c r="EI66" s="117">
        <v>0</v>
      </c>
      <c r="EJ66" s="117">
        <v>48150</v>
      </c>
      <c r="EK66" s="117">
        <v>65649</v>
      </c>
      <c r="EL66" s="117">
        <v>500</v>
      </c>
      <c r="EM66" s="117">
        <v>0</v>
      </c>
      <c r="EN66" s="117">
        <v>0</v>
      </c>
      <c r="EO66" s="117">
        <v>0</v>
      </c>
      <c r="EP66" s="117">
        <v>0</v>
      </c>
      <c r="EQ66" s="117">
        <v>0</v>
      </c>
      <c r="ER66" s="117">
        <v>0</v>
      </c>
      <c r="ES66" s="117">
        <v>593044</v>
      </c>
      <c r="ET66" s="117">
        <v>0</v>
      </c>
      <c r="EU66" s="117">
        <v>0</v>
      </c>
      <c r="EV66" s="117">
        <v>274629</v>
      </c>
      <c r="EW66" s="117">
        <v>33913</v>
      </c>
      <c r="EX66" s="117">
        <v>58995</v>
      </c>
      <c r="EY66" s="117">
        <v>0</v>
      </c>
      <c r="EZ66" s="117">
        <v>0</v>
      </c>
    </row>
    <row r="67" spans="1:156">
      <c r="A67" s="66" t="s">
        <v>1115</v>
      </c>
      <c r="B67" s="66">
        <v>70806</v>
      </c>
      <c r="C67" s="65" t="s">
        <v>1102</v>
      </c>
      <c r="D67" s="117">
        <v>1487541</v>
      </c>
      <c r="E67" s="117">
        <v>1693</v>
      </c>
      <c r="F67" s="117">
        <v>265616</v>
      </c>
      <c r="G67" s="117">
        <v>0</v>
      </c>
      <c r="H67" s="117">
        <v>-1136267</v>
      </c>
      <c r="I67" s="117">
        <v>0</v>
      </c>
      <c r="J67" s="117">
        <v>0</v>
      </c>
      <c r="K67" s="117">
        <v>-120</v>
      </c>
      <c r="L67" s="117">
        <v>1781</v>
      </c>
      <c r="M67" s="117">
        <v>206365</v>
      </c>
      <c r="N67" s="117">
        <v>1633778</v>
      </c>
      <c r="O67" s="117">
        <v>0</v>
      </c>
      <c r="P67" s="117">
        <v>2126</v>
      </c>
      <c r="Q67" s="117">
        <v>0</v>
      </c>
      <c r="R67" s="117">
        <v>0</v>
      </c>
      <c r="S67" s="117">
        <v>1693</v>
      </c>
      <c r="T67" s="117">
        <v>-48304</v>
      </c>
      <c r="U67" s="117">
        <v>-1136267</v>
      </c>
      <c r="V67" s="117">
        <v>0</v>
      </c>
      <c r="W67" s="117">
        <v>-5976</v>
      </c>
      <c r="X67" s="117">
        <v>0</v>
      </c>
      <c r="Y67" s="117">
        <v>-319371</v>
      </c>
      <c r="Z67" s="117">
        <v>461093</v>
      </c>
      <c r="AA67" s="117">
        <v>-57390</v>
      </c>
      <c r="AB67" s="117">
        <v>0</v>
      </c>
      <c r="AC67" s="117">
        <v>-247135</v>
      </c>
      <c r="AD67" s="117">
        <v>376653</v>
      </c>
      <c r="AE67" s="117">
        <v>0</v>
      </c>
      <c r="AF67" s="117">
        <v>0</v>
      </c>
      <c r="AG67" s="117">
        <v>109344</v>
      </c>
      <c r="AH67" s="117">
        <v>-2005</v>
      </c>
      <c r="AI67" s="117">
        <v>-845</v>
      </c>
      <c r="AJ67" s="117">
        <v>-319371</v>
      </c>
      <c r="AK67" s="117">
        <v>0</v>
      </c>
      <c r="AL67" s="117">
        <v>0</v>
      </c>
      <c r="AM67" s="117">
        <v>0</v>
      </c>
      <c r="AN67" s="117">
        <v>0</v>
      </c>
      <c r="AO67" s="117">
        <v>-5976</v>
      </c>
      <c r="AP67" s="117">
        <v>461093</v>
      </c>
      <c r="AQ67" s="117">
        <v>-120</v>
      </c>
      <c r="AR67" s="117">
        <v>0</v>
      </c>
      <c r="AS67" s="117">
        <v>0</v>
      </c>
      <c r="AT67" s="117">
        <v>0</v>
      </c>
      <c r="AU67" s="117">
        <v>2126</v>
      </c>
      <c r="AV67" s="117">
        <v>-208758</v>
      </c>
      <c r="AW67" s="117">
        <v>1160</v>
      </c>
      <c r="AX67" s="117">
        <v>-120</v>
      </c>
      <c r="AY67" s="117">
        <v>-68018</v>
      </c>
      <c r="AZ67" s="117">
        <v>532</v>
      </c>
      <c r="BA67" s="117">
        <v>0</v>
      </c>
      <c r="BB67" s="117">
        <v>0</v>
      </c>
      <c r="BC67" s="117">
        <v>-13485</v>
      </c>
      <c r="BD67" s="117">
        <v>0</v>
      </c>
      <c r="BE67" s="117">
        <v>0</v>
      </c>
      <c r="BF67" s="117">
        <v>319263</v>
      </c>
      <c r="BG67" s="117">
        <v>0</v>
      </c>
      <c r="BH67" s="117">
        <v>0</v>
      </c>
      <c r="BI67" s="117">
        <v>0</v>
      </c>
      <c r="BJ67" s="117">
        <v>17589373</v>
      </c>
      <c r="BK67" s="117">
        <v>9246</v>
      </c>
      <c r="BL67" s="117">
        <v>286555</v>
      </c>
      <c r="BM67" s="117">
        <v>880436</v>
      </c>
      <c r="BN67" s="117">
        <v>0</v>
      </c>
      <c r="BO67" s="117">
        <v>0</v>
      </c>
      <c r="BP67" s="117">
        <v>0</v>
      </c>
      <c r="BQ67" s="117">
        <v>0</v>
      </c>
      <c r="BR67" s="117">
        <v>0</v>
      </c>
      <c r="BS67" s="117">
        <v>0</v>
      </c>
      <c r="BT67" s="117">
        <v>0</v>
      </c>
      <c r="BU67" s="117">
        <v>0</v>
      </c>
      <c r="BV67" s="117">
        <v>0</v>
      </c>
      <c r="BW67" s="117">
        <v>3283494</v>
      </c>
      <c r="BX67" s="117">
        <v>13750860</v>
      </c>
      <c r="BY67" s="117">
        <v>0</v>
      </c>
      <c r="BZ67" s="117">
        <v>0</v>
      </c>
      <c r="CA67" s="117">
        <v>0</v>
      </c>
      <c r="CB67" s="117">
        <v>0</v>
      </c>
      <c r="CC67" s="117">
        <v>0</v>
      </c>
      <c r="CD67" s="117">
        <v>0</v>
      </c>
      <c r="CE67" s="117">
        <v>0</v>
      </c>
      <c r="CF67" s="117">
        <v>0</v>
      </c>
      <c r="CG67" s="117">
        <v>0</v>
      </c>
      <c r="CH67" s="117">
        <v>0</v>
      </c>
      <c r="CI67" s="117">
        <v>0</v>
      </c>
      <c r="CJ67" s="117">
        <v>0</v>
      </c>
      <c r="CK67" s="117">
        <v>0</v>
      </c>
      <c r="CL67" s="117">
        <v>175960</v>
      </c>
      <c r="CM67" s="117">
        <v>841093</v>
      </c>
      <c r="CN67" s="117">
        <v>0</v>
      </c>
      <c r="CO67" s="117">
        <v>5735277</v>
      </c>
      <c r="CP67" s="117">
        <v>0</v>
      </c>
      <c r="CQ67" s="117">
        <v>12584323</v>
      </c>
      <c r="CR67" s="117">
        <v>0</v>
      </c>
      <c r="CS67" s="117">
        <v>9405186</v>
      </c>
      <c r="CT67" s="117">
        <v>3179137</v>
      </c>
      <c r="CU67" s="117">
        <v>0</v>
      </c>
      <c r="CV67" s="117">
        <v>3378374</v>
      </c>
      <c r="CW67" s="117">
        <v>13821852</v>
      </c>
      <c r="CX67" s="117">
        <v>0</v>
      </c>
      <c r="CY67" s="117">
        <v>50113</v>
      </c>
      <c r="CZ67" s="117">
        <v>2470553</v>
      </c>
      <c r="DA67" s="117">
        <v>3531665</v>
      </c>
      <c r="DB67" s="117">
        <v>70992</v>
      </c>
      <c r="DC67" s="117">
        <v>3240818</v>
      </c>
      <c r="DD67" s="117">
        <v>56753</v>
      </c>
      <c r="DE67" s="117">
        <v>14239</v>
      </c>
      <c r="DF67" s="117">
        <v>1137027</v>
      </c>
      <c r="DG67" s="117">
        <v>0</v>
      </c>
      <c r="DH67" s="117">
        <v>277309</v>
      </c>
      <c r="DI67" s="117">
        <v>12584323</v>
      </c>
      <c r="DJ67" s="117">
        <v>0</v>
      </c>
      <c r="DK67" s="117">
        <v>0</v>
      </c>
      <c r="DL67" s="117">
        <v>0</v>
      </c>
      <c r="DM67" s="117">
        <v>3179137</v>
      </c>
      <c r="DN67" s="117">
        <v>6662808</v>
      </c>
      <c r="DO67" s="117">
        <v>0</v>
      </c>
      <c r="DP67" s="117">
        <v>0</v>
      </c>
      <c r="DQ67" s="117">
        <v>0</v>
      </c>
      <c r="DR67" s="117">
        <v>880436</v>
      </c>
      <c r="DS67" s="117">
        <v>3283494</v>
      </c>
      <c r="DT67" s="117">
        <v>27</v>
      </c>
      <c r="DU67" s="117">
        <v>50489</v>
      </c>
      <c r="DV67" s="117">
        <v>17589373</v>
      </c>
      <c r="DW67" s="117">
        <v>0</v>
      </c>
      <c r="DX67" s="117">
        <v>0</v>
      </c>
      <c r="DY67" s="117">
        <v>115311</v>
      </c>
      <c r="DZ67" s="117">
        <v>0</v>
      </c>
      <c r="EA67" s="117">
        <v>62329</v>
      </c>
      <c r="EB67" s="117">
        <v>0</v>
      </c>
      <c r="EC67" s="117">
        <v>0</v>
      </c>
      <c r="ED67" s="117">
        <v>0</v>
      </c>
      <c r="EE67" s="117">
        <v>0</v>
      </c>
      <c r="EF67" s="117">
        <v>20284</v>
      </c>
      <c r="EG67" s="117">
        <v>0</v>
      </c>
      <c r="EH67" s="117">
        <v>20284</v>
      </c>
      <c r="EI67" s="117">
        <v>0</v>
      </c>
      <c r="EJ67" s="117">
        <v>32580</v>
      </c>
      <c r="EK67" s="117">
        <v>52103</v>
      </c>
      <c r="EL67" s="117">
        <v>0</v>
      </c>
      <c r="EM67" s="117">
        <v>0</v>
      </c>
      <c r="EN67" s="117">
        <v>0</v>
      </c>
      <c r="EO67" s="117">
        <v>0</v>
      </c>
      <c r="EP67" s="117">
        <v>0</v>
      </c>
      <c r="EQ67" s="117">
        <v>0</v>
      </c>
      <c r="ER67" s="117">
        <v>0</v>
      </c>
      <c r="ES67" s="117">
        <v>665133</v>
      </c>
      <c r="ET67" s="117">
        <v>0</v>
      </c>
      <c r="EU67" s="117">
        <v>0</v>
      </c>
      <c r="EV67" s="117">
        <v>150145</v>
      </c>
      <c r="EW67" s="117">
        <v>17909</v>
      </c>
      <c r="EX67" s="117">
        <v>31819</v>
      </c>
      <c r="EY67" s="117">
        <v>0</v>
      </c>
      <c r="EZ67" s="117">
        <v>0</v>
      </c>
    </row>
    <row r="68" spans="1:156">
      <c r="A68" s="66" t="s">
        <v>1115</v>
      </c>
      <c r="B68" s="66">
        <v>70807</v>
      </c>
      <c r="C68" s="65" t="s">
        <v>1103</v>
      </c>
      <c r="D68" s="117">
        <v>1572033</v>
      </c>
      <c r="E68" s="117">
        <v>0</v>
      </c>
      <c r="F68" s="117">
        <v>227397</v>
      </c>
      <c r="G68" s="117"/>
      <c r="H68" s="117">
        <v>-15004914</v>
      </c>
      <c r="I68" s="117">
        <v>-334</v>
      </c>
      <c r="J68" s="117">
        <v>0</v>
      </c>
      <c r="K68" s="117">
        <v>13009091</v>
      </c>
      <c r="L68" s="117">
        <v>808739</v>
      </c>
      <c r="M68" s="117">
        <v>2632954</v>
      </c>
      <c r="N68" s="117">
        <v>18100859</v>
      </c>
      <c r="O68" s="117"/>
      <c r="P68" s="117"/>
      <c r="Q68" s="117">
        <v>0</v>
      </c>
      <c r="R68" s="117"/>
      <c r="S68" s="117"/>
      <c r="T68" s="117">
        <v>-142555</v>
      </c>
      <c r="U68" s="117">
        <v>-15005248</v>
      </c>
      <c r="V68" s="117">
        <v>0</v>
      </c>
      <c r="W68" s="117">
        <v>-57447</v>
      </c>
      <c r="X68" s="117"/>
      <c r="Y68" s="117">
        <v>-4761580</v>
      </c>
      <c r="Z68" s="117">
        <v>5634337</v>
      </c>
      <c r="AA68" s="117">
        <v>-34192</v>
      </c>
      <c r="AB68" s="117"/>
      <c r="AC68" s="117">
        <v>-2758288</v>
      </c>
      <c r="AD68" s="117">
        <v>304071</v>
      </c>
      <c r="AE68" s="117"/>
      <c r="AF68" s="117"/>
      <c r="AG68" s="117">
        <v>76674</v>
      </c>
      <c r="AH68" s="117"/>
      <c r="AI68" s="117"/>
      <c r="AJ68" s="117">
        <v>-4761845</v>
      </c>
      <c r="AK68" s="117">
        <v>265</v>
      </c>
      <c r="AL68" s="117"/>
      <c r="AM68" s="117"/>
      <c r="AN68" s="117">
        <v>220762</v>
      </c>
      <c r="AO68" s="117">
        <v>-57447</v>
      </c>
      <c r="AP68" s="117">
        <v>5634337</v>
      </c>
      <c r="AQ68" s="117"/>
      <c r="AR68" s="117">
        <v>0</v>
      </c>
      <c r="AS68" s="117">
        <v>0</v>
      </c>
      <c r="AT68" s="117"/>
      <c r="AU68" s="117"/>
      <c r="AV68" s="117">
        <v>-193206</v>
      </c>
      <c r="AW68" s="117"/>
      <c r="AX68" s="117"/>
      <c r="AY68" s="117">
        <v>-882753</v>
      </c>
      <c r="AZ68" s="117"/>
      <c r="BA68" s="117">
        <v>0</v>
      </c>
      <c r="BB68" s="117">
        <v>0</v>
      </c>
      <c r="BC68" s="117">
        <v>-165</v>
      </c>
      <c r="BD68" s="117">
        <v>0</v>
      </c>
      <c r="BE68" s="117"/>
      <c r="BF68" s="117">
        <v>269879</v>
      </c>
      <c r="BG68" s="117">
        <v>770000</v>
      </c>
      <c r="BH68" s="117"/>
      <c r="BI68" s="117">
        <v>928485</v>
      </c>
      <c r="BJ68" s="117">
        <v>157138557</v>
      </c>
      <c r="BK68" s="117"/>
      <c r="BL68" s="117">
        <v>0</v>
      </c>
      <c r="BM68" s="117">
        <v>7557275</v>
      </c>
      <c r="BN68" s="117"/>
      <c r="BO68" s="117">
        <v>2634097</v>
      </c>
      <c r="BP68" s="117">
        <v>0</v>
      </c>
      <c r="BQ68" s="117"/>
      <c r="BR68" s="117"/>
      <c r="BS68" s="117"/>
      <c r="BT68" s="117"/>
      <c r="BU68" s="117">
        <v>463</v>
      </c>
      <c r="BV68" s="117"/>
      <c r="BW68" s="117">
        <v>1889831</v>
      </c>
      <c r="BX68" s="117">
        <v>70999094</v>
      </c>
      <c r="BY68" s="117"/>
      <c r="BZ68" s="117"/>
      <c r="CA68" s="117"/>
      <c r="CB68" s="117"/>
      <c r="CC68" s="117"/>
      <c r="CD68" s="117"/>
      <c r="CE68" s="117"/>
      <c r="CF68" s="117"/>
      <c r="CG68" s="117">
        <v>763</v>
      </c>
      <c r="CH68" s="117"/>
      <c r="CI68" s="117">
        <v>763</v>
      </c>
      <c r="CJ68" s="117"/>
      <c r="CK68" s="117"/>
      <c r="CL68" s="117">
        <v>159592</v>
      </c>
      <c r="CM68" s="117">
        <v>1953580</v>
      </c>
      <c r="CN68" s="117"/>
      <c r="CO68" s="117">
        <v>38964218</v>
      </c>
      <c r="CP68" s="117"/>
      <c r="CQ68" s="117">
        <v>145737871</v>
      </c>
      <c r="CR68" s="117">
        <v>0</v>
      </c>
      <c r="CS68" s="117">
        <v>142172628</v>
      </c>
      <c r="CT68" s="117">
        <v>3565243</v>
      </c>
      <c r="CU68" s="117">
        <v>15566</v>
      </c>
      <c r="CV68" s="117">
        <v>3560361</v>
      </c>
      <c r="CW68" s="117">
        <v>144755094</v>
      </c>
      <c r="CX68" s="117">
        <v>1683662</v>
      </c>
      <c r="CY68" s="117">
        <v>47319</v>
      </c>
      <c r="CZ68" s="117">
        <v>81202143</v>
      </c>
      <c r="DA68" s="117">
        <v>14045941</v>
      </c>
      <c r="DB68" s="117">
        <v>72072338</v>
      </c>
      <c r="DC68" s="117">
        <v>19896862</v>
      </c>
      <c r="DD68" s="117">
        <v>8211169</v>
      </c>
      <c r="DE68" s="117">
        <v>62840510</v>
      </c>
      <c r="DF68" s="117">
        <v>20906807</v>
      </c>
      <c r="DG68" s="117"/>
      <c r="DH68" s="117"/>
      <c r="DI68" s="117">
        <v>145737871</v>
      </c>
      <c r="DJ68" s="117">
        <v>463</v>
      </c>
      <c r="DK68" s="117"/>
      <c r="DL68" s="117"/>
      <c r="DM68" s="117">
        <v>3565243</v>
      </c>
      <c r="DN68" s="117">
        <v>30274191</v>
      </c>
      <c r="DO68" s="117"/>
      <c r="DP68" s="117"/>
      <c r="DQ68" s="117"/>
      <c r="DR68" s="117">
        <v>4923178</v>
      </c>
      <c r="DS68" s="117">
        <v>1119831</v>
      </c>
      <c r="DT68" s="117">
        <v>0</v>
      </c>
      <c r="DU68" s="117">
        <v>334954</v>
      </c>
      <c r="DV68" s="117">
        <v>157138557</v>
      </c>
      <c r="DW68" s="117"/>
      <c r="DX68" s="117"/>
      <c r="DY68" s="117">
        <v>0</v>
      </c>
      <c r="DZ68" s="117">
        <v>0</v>
      </c>
      <c r="EA68" s="117">
        <v>1099460</v>
      </c>
      <c r="EB68" s="117"/>
      <c r="EC68" s="117"/>
      <c r="ED68" s="117"/>
      <c r="EE68" s="117"/>
      <c r="EF68" s="117">
        <v>297999</v>
      </c>
      <c r="EG68" s="117"/>
      <c r="EH68" s="117">
        <v>297999</v>
      </c>
      <c r="EI68" s="117"/>
      <c r="EJ68" s="117">
        <v>126609</v>
      </c>
      <c r="EK68" s="117">
        <v>8472119</v>
      </c>
      <c r="EL68" s="117">
        <v>689</v>
      </c>
      <c r="EM68" s="117">
        <v>2995</v>
      </c>
      <c r="EN68" s="117"/>
      <c r="EO68" s="117"/>
      <c r="EP68" s="117"/>
      <c r="EQ68" s="117">
        <v>1017664</v>
      </c>
      <c r="ER68" s="117"/>
      <c r="ES68" s="117">
        <v>865503</v>
      </c>
      <c r="ET68" s="117"/>
      <c r="EU68" s="117"/>
      <c r="EV68" s="117">
        <v>6734781</v>
      </c>
      <c r="EW68" s="117">
        <v>208345</v>
      </c>
      <c r="EX68" s="117">
        <v>8172668</v>
      </c>
      <c r="EY68" s="117"/>
      <c r="EZ68" s="117"/>
    </row>
    <row r="69" spans="1:156">
      <c r="A69" s="66" t="s">
        <v>1115</v>
      </c>
      <c r="B69" s="66">
        <v>70814</v>
      </c>
      <c r="C69" s="65" t="s">
        <v>1104</v>
      </c>
      <c r="D69" s="117">
        <v>450514</v>
      </c>
      <c r="E69" s="117"/>
      <c r="F69" s="117">
        <v>2398895</v>
      </c>
      <c r="G69" s="117"/>
      <c r="H69" s="117">
        <v>-11497615</v>
      </c>
      <c r="I69" s="117"/>
      <c r="J69" s="117"/>
      <c r="K69" s="117">
        <v>12710740</v>
      </c>
      <c r="L69" s="117">
        <v>309211</v>
      </c>
      <c r="M69" s="117">
        <v>1637928</v>
      </c>
      <c r="N69" s="117">
        <v>15034490</v>
      </c>
      <c r="O69" s="117"/>
      <c r="P69" s="117"/>
      <c r="Q69" s="117"/>
      <c r="R69" s="117"/>
      <c r="S69" s="117"/>
      <c r="T69" s="117">
        <v>-84023</v>
      </c>
      <c r="U69" s="117">
        <v>-11497615</v>
      </c>
      <c r="V69" s="117"/>
      <c r="W69" s="117">
        <v>-72841</v>
      </c>
      <c r="X69" s="117"/>
      <c r="Y69" s="117">
        <v>-3642894</v>
      </c>
      <c r="Z69" s="117">
        <v>5295614</v>
      </c>
      <c r="AA69" s="117">
        <v>-395663</v>
      </c>
      <c r="AB69" s="117"/>
      <c r="AC69" s="117">
        <v>-2255520</v>
      </c>
      <c r="AD69" s="117">
        <v>2639510</v>
      </c>
      <c r="AE69" s="117"/>
      <c r="AF69" s="117"/>
      <c r="AG69" s="117">
        <v>240615</v>
      </c>
      <c r="AH69" s="117"/>
      <c r="AI69" s="117"/>
      <c r="AJ69" s="117">
        <v>-3642894</v>
      </c>
      <c r="AK69" s="117"/>
      <c r="AL69" s="117"/>
      <c r="AM69" s="117"/>
      <c r="AN69" s="117">
        <v>12994</v>
      </c>
      <c r="AO69" s="117">
        <v>-72841</v>
      </c>
      <c r="AP69" s="117">
        <v>5295614</v>
      </c>
      <c r="AQ69" s="117"/>
      <c r="AR69" s="117"/>
      <c r="AS69" s="117"/>
      <c r="AT69" s="117"/>
      <c r="AU69" s="117"/>
      <c r="AV69" s="117">
        <v>-2003233</v>
      </c>
      <c r="AW69" s="117"/>
      <c r="AX69" s="117"/>
      <c r="AY69" s="117">
        <v>-617387</v>
      </c>
      <c r="AZ69" s="117"/>
      <c r="BA69" s="117"/>
      <c r="BB69" s="117"/>
      <c r="BC69" s="117">
        <v>-2874</v>
      </c>
      <c r="BD69" s="117"/>
      <c r="BE69" s="117"/>
      <c r="BF69" s="117">
        <v>2243847</v>
      </c>
      <c r="BG69" s="117"/>
      <c r="BH69" s="117"/>
      <c r="BI69" s="117">
        <v>2163187</v>
      </c>
      <c r="BJ69" s="117">
        <v>153534747</v>
      </c>
      <c r="BK69" s="117"/>
      <c r="BL69" s="117">
        <v>448097</v>
      </c>
      <c r="BM69" s="117">
        <v>6888844</v>
      </c>
      <c r="BN69" s="117"/>
      <c r="BO69" s="117"/>
      <c r="BP69" s="117"/>
      <c r="BQ69" s="117"/>
      <c r="BR69" s="117"/>
      <c r="BS69" s="117"/>
      <c r="BT69" s="117">
        <v>90761</v>
      </c>
      <c r="BU69" s="117">
        <v>1738</v>
      </c>
      <c r="BV69" s="117"/>
      <c r="BW69" s="117">
        <v>23595286</v>
      </c>
      <c r="BX69" s="117">
        <v>11224294</v>
      </c>
      <c r="BY69" s="117"/>
      <c r="BZ69" s="117"/>
      <c r="CA69" s="117"/>
      <c r="CB69" s="117"/>
      <c r="CC69" s="117">
        <v>5</v>
      </c>
      <c r="CD69" s="117"/>
      <c r="CE69" s="117"/>
      <c r="CF69" s="117"/>
      <c r="CG69" s="117"/>
      <c r="CH69" s="117"/>
      <c r="CI69" s="117"/>
      <c r="CJ69" s="117"/>
      <c r="CK69" s="117"/>
      <c r="CL69" s="117">
        <v>-1</v>
      </c>
      <c r="CM69" s="117">
        <v>2323207</v>
      </c>
      <c r="CN69" s="117"/>
      <c r="CO69" s="117">
        <v>44488935</v>
      </c>
      <c r="CP69" s="117"/>
      <c r="CQ69" s="117">
        <v>120699408</v>
      </c>
      <c r="CR69" s="117"/>
      <c r="CS69" s="117">
        <v>112716051</v>
      </c>
      <c r="CT69" s="117">
        <v>7983358</v>
      </c>
      <c r="CU69" s="117">
        <v>28668</v>
      </c>
      <c r="CV69" s="117">
        <v>8232752</v>
      </c>
      <c r="CW69" s="117">
        <v>144109961</v>
      </c>
      <c r="CX69" s="117">
        <v>315349</v>
      </c>
      <c r="CY69" s="117"/>
      <c r="CZ69" s="117">
        <v>51207995</v>
      </c>
      <c r="DA69" s="117"/>
      <c r="DB69" s="117">
        <v>132570317</v>
      </c>
      <c r="DC69" s="117">
        <v>11224209</v>
      </c>
      <c r="DD69" s="117">
        <v>441422</v>
      </c>
      <c r="DE69" s="117">
        <v>132128896</v>
      </c>
      <c r="DF69" s="117">
        <v>17019121</v>
      </c>
      <c r="DG69" s="117"/>
      <c r="DH69" s="117">
        <v>448097</v>
      </c>
      <c r="DI69" s="117">
        <v>120699408</v>
      </c>
      <c r="DJ69" s="117">
        <v>92499</v>
      </c>
      <c r="DK69" s="117"/>
      <c r="DL69" s="117"/>
      <c r="DM69" s="117">
        <v>7983358</v>
      </c>
      <c r="DN69" s="117">
        <v>85</v>
      </c>
      <c r="DO69" s="117"/>
      <c r="DP69" s="117"/>
      <c r="DQ69" s="117"/>
      <c r="DR69" s="117">
        <v>6888844</v>
      </c>
      <c r="DS69" s="117">
        <v>23595286</v>
      </c>
      <c r="DT69" s="117">
        <v>28002</v>
      </c>
      <c r="DU69" s="117">
        <v>194445</v>
      </c>
      <c r="DV69" s="117">
        <v>153534747</v>
      </c>
      <c r="DW69" s="117"/>
      <c r="DX69" s="117"/>
      <c r="DY69" s="117"/>
      <c r="DZ69" s="117"/>
      <c r="EA69" s="117"/>
      <c r="EB69" s="117"/>
      <c r="EC69" s="117"/>
      <c r="ED69" s="117"/>
      <c r="EE69" s="117"/>
      <c r="EF69" s="117">
        <v>227630</v>
      </c>
      <c r="EG69" s="117"/>
      <c r="EH69" s="117">
        <v>227630</v>
      </c>
      <c r="EI69" s="117"/>
      <c r="EJ69" s="117">
        <v>0</v>
      </c>
      <c r="EK69" s="117">
        <v>428325</v>
      </c>
      <c r="EL69" s="117">
        <v>2902</v>
      </c>
      <c r="EM69" s="117"/>
      <c r="EN69" s="117"/>
      <c r="EO69" s="117"/>
      <c r="EP69" s="117"/>
      <c r="EQ69" s="117"/>
      <c r="ER69" s="117"/>
      <c r="ES69" s="117">
        <v>160016</v>
      </c>
      <c r="ET69" s="117"/>
      <c r="EU69" s="117"/>
      <c r="EV69" s="117">
        <v>0</v>
      </c>
      <c r="EW69" s="117">
        <v>194445</v>
      </c>
      <c r="EX69" s="117">
        <v>197792</v>
      </c>
      <c r="EY69" s="117"/>
      <c r="EZ69" s="117"/>
    </row>
    <row r="70" spans="1:156">
      <c r="A70" s="66" t="s">
        <v>1115</v>
      </c>
      <c r="B70" s="66">
        <v>70857</v>
      </c>
      <c r="C70" s="65" t="s">
        <v>1105</v>
      </c>
      <c r="D70" s="117">
        <v>670384</v>
      </c>
      <c r="E70" s="117">
        <v>0</v>
      </c>
      <c r="F70" s="117">
        <v>2936706</v>
      </c>
      <c r="G70" s="117">
        <v>0</v>
      </c>
      <c r="H70" s="117">
        <v>-12764453</v>
      </c>
      <c r="I70" s="117">
        <v>0</v>
      </c>
      <c r="J70" s="117">
        <v>0</v>
      </c>
      <c r="K70" s="117">
        <v>928384</v>
      </c>
      <c r="L70" s="117">
        <v>11321029</v>
      </c>
      <c r="M70" s="117">
        <v>4318299</v>
      </c>
      <c r="N70" s="117">
        <v>17335452</v>
      </c>
      <c r="O70" s="117">
        <v>0</v>
      </c>
      <c r="P70" s="117">
        <v>0</v>
      </c>
      <c r="Q70" s="117">
        <v>0</v>
      </c>
      <c r="R70" s="117">
        <v>0</v>
      </c>
      <c r="S70" s="117">
        <v>0</v>
      </c>
      <c r="T70" s="117">
        <v>-245509</v>
      </c>
      <c r="U70" s="117">
        <v>-12764453</v>
      </c>
      <c r="V70" s="117">
        <v>0</v>
      </c>
      <c r="W70" s="117">
        <v>-50357</v>
      </c>
      <c r="X70" s="117">
        <v>0</v>
      </c>
      <c r="Y70" s="117">
        <v>-3329836</v>
      </c>
      <c r="Z70" s="117">
        <v>4198180</v>
      </c>
      <c r="AA70" s="117">
        <v>-445277</v>
      </c>
      <c r="AB70" s="117">
        <v>0</v>
      </c>
      <c r="AC70" s="117">
        <v>-2614795</v>
      </c>
      <c r="AD70" s="117">
        <v>2936706</v>
      </c>
      <c r="AE70" s="117">
        <v>0</v>
      </c>
      <c r="AF70" s="117">
        <v>0</v>
      </c>
      <c r="AG70" s="117">
        <v>0</v>
      </c>
      <c r="AH70" s="117">
        <v>0</v>
      </c>
      <c r="AI70" s="117">
        <v>0</v>
      </c>
      <c r="AJ70" s="117">
        <v>-3329836</v>
      </c>
      <c r="AK70" s="117">
        <v>0</v>
      </c>
      <c r="AL70" s="117">
        <v>0</v>
      </c>
      <c r="AM70" s="117">
        <v>0</v>
      </c>
      <c r="AN70" s="117">
        <v>366071</v>
      </c>
      <c r="AO70" s="117">
        <v>-50357</v>
      </c>
      <c r="AP70" s="117">
        <v>4198180</v>
      </c>
      <c r="AQ70" s="117">
        <v>0</v>
      </c>
      <c r="AR70" s="117">
        <v>0</v>
      </c>
      <c r="AS70" s="117">
        <v>0</v>
      </c>
      <c r="AT70" s="117">
        <v>0</v>
      </c>
      <c r="AU70" s="117">
        <v>0</v>
      </c>
      <c r="AV70" s="117">
        <v>-2491429</v>
      </c>
      <c r="AW70" s="117">
        <v>0</v>
      </c>
      <c r="AX70" s="117">
        <v>0</v>
      </c>
      <c r="AY70" s="117">
        <v>-282762</v>
      </c>
      <c r="AZ70" s="117">
        <v>0</v>
      </c>
      <c r="BA70" s="117">
        <v>0</v>
      </c>
      <c r="BB70" s="117">
        <v>0</v>
      </c>
      <c r="BC70" s="117">
        <v>-23206</v>
      </c>
      <c r="BD70" s="117">
        <v>0</v>
      </c>
      <c r="BE70" s="117">
        <v>0</v>
      </c>
      <c r="BF70" s="117">
        <v>2491429</v>
      </c>
      <c r="BG70" s="117">
        <v>0</v>
      </c>
      <c r="BH70" s="117">
        <v>0</v>
      </c>
      <c r="BI70" s="117">
        <v>2598486</v>
      </c>
      <c r="BJ70" s="117">
        <v>194042419</v>
      </c>
      <c r="BK70" s="117">
        <v>0</v>
      </c>
      <c r="BL70" s="117">
        <v>226206</v>
      </c>
      <c r="BM70" s="117">
        <v>1730137</v>
      </c>
      <c r="BN70" s="117">
        <v>0</v>
      </c>
      <c r="BO70" s="117">
        <v>0</v>
      </c>
      <c r="BP70" s="117">
        <v>0</v>
      </c>
      <c r="BQ70" s="117">
        <v>0</v>
      </c>
      <c r="BR70" s="117">
        <v>0</v>
      </c>
      <c r="BS70" s="117">
        <v>0</v>
      </c>
      <c r="BT70" s="117">
        <v>0</v>
      </c>
      <c r="BU70" s="117">
        <v>0</v>
      </c>
      <c r="BV70" s="117">
        <v>0</v>
      </c>
      <c r="BW70" s="117">
        <v>26728054</v>
      </c>
      <c r="BX70" s="117">
        <v>101586952</v>
      </c>
      <c r="BY70" s="117">
        <v>0</v>
      </c>
      <c r="BZ70" s="117">
        <v>0</v>
      </c>
      <c r="CA70" s="117">
        <v>0</v>
      </c>
      <c r="CB70" s="117">
        <v>0</v>
      </c>
      <c r="CC70" s="117">
        <v>0</v>
      </c>
      <c r="CD70" s="117">
        <v>0</v>
      </c>
      <c r="CE70" s="117">
        <v>0</v>
      </c>
      <c r="CF70" s="117">
        <v>0</v>
      </c>
      <c r="CG70" s="117">
        <v>0</v>
      </c>
      <c r="CH70" s="117">
        <v>0</v>
      </c>
      <c r="CI70" s="117">
        <v>0</v>
      </c>
      <c r="CJ70" s="117">
        <v>0</v>
      </c>
      <c r="CK70" s="117">
        <v>0</v>
      </c>
      <c r="CL70" s="117">
        <v>18204709</v>
      </c>
      <c r="CM70" s="117">
        <v>42200793</v>
      </c>
      <c r="CN70" s="117">
        <v>0</v>
      </c>
      <c r="CO70" s="117">
        <v>63229666</v>
      </c>
      <c r="CP70" s="117">
        <v>0</v>
      </c>
      <c r="CQ70" s="117">
        <v>123318360</v>
      </c>
      <c r="CR70" s="117">
        <v>21601</v>
      </c>
      <c r="CS70" s="117">
        <v>123318360</v>
      </c>
      <c r="CT70" s="117">
        <v>0</v>
      </c>
      <c r="CU70" s="117">
        <v>0</v>
      </c>
      <c r="CV70" s="117">
        <v>0</v>
      </c>
      <c r="CW70" s="117">
        <v>191761146</v>
      </c>
      <c r="CX70" s="117">
        <v>3324780</v>
      </c>
      <c r="CY70" s="117">
        <v>13212699</v>
      </c>
      <c r="CZ70" s="117">
        <v>45668356</v>
      </c>
      <c r="DA70" s="117">
        <v>6789715</v>
      </c>
      <c r="DB70" s="117">
        <v>86849414</v>
      </c>
      <c r="DC70" s="117">
        <v>21560251</v>
      </c>
      <c r="DD70" s="117">
        <v>78786654</v>
      </c>
      <c r="DE70" s="117">
        <v>7507488</v>
      </c>
      <c r="DF70" s="117">
        <v>13331323</v>
      </c>
      <c r="DG70" s="117">
        <v>0</v>
      </c>
      <c r="DH70" s="117">
        <v>226206</v>
      </c>
      <c r="DI70" s="117">
        <v>123318360</v>
      </c>
      <c r="DJ70" s="117">
        <v>0</v>
      </c>
      <c r="DK70" s="117">
        <v>0</v>
      </c>
      <c r="DL70" s="117">
        <v>0</v>
      </c>
      <c r="DM70" s="117">
        <v>0</v>
      </c>
      <c r="DN70" s="117">
        <v>37445912</v>
      </c>
      <c r="DO70" s="117">
        <v>0</v>
      </c>
      <c r="DP70" s="117">
        <v>0</v>
      </c>
      <c r="DQ70" s="117">
        <v>0</v>
      </c>
      <c r="DR70" s="117">
        <v>1730137</v>
      </c>
      <c r="DS70" s="117">
        <v>26728054</v>
      </c>
      <c r="DT70" s="117">
        <v>43474</v>
      </c>
      <c r="DU70" s="117">
        <v>835841</v>
      </c>
      <c r="DV70" s="117">
        <v>194042419</v>
      </c>
      <c r="DW70" s="117">
        <v>0</v>
      </c>
      <c r="DX70" s="117">
        <v>0</v>
      </c>
      <c r="DY70" s="117">
        <v>0</v>
      </c>
      <c r="DZ70" s="117">
        <v>0</v>
      </c>
      <c r="EA70" s="117">
        <v>1089015</v>
      </c>
      <c r="EB70" s="117">
        <v>0</v>
      </c>
      <c r="EC70" s="117">
        <v>0</v>
      </c>
      <c r="ED70" s="117">
        <v>0</v>
      </c>
      <c r="EE70" s="117">
        <v>99381</v>
      </c>
      <c r="EF70" s="117">
        <v>9167</v>
      </c>
      <c r="EG70" s="117"/>
      <c r="EH70" s="117">
        <v>9167</v>
      </c>
      <c r="EI70" s="117"/>
      <c r="EJ70" s="117">
        <v>569311</v>
      </c>
      <c r="EK70" s="117">
        <v>1219226</v>
      </c>
      <c r="EL70" s="117">
        <v>1084762</v>
      </c>
      <c r="EM70" s="117">
        <v>555272</v>
      </c>
      <c r="EN70" s="117">
        <v>0</v>
      </c>
      <c r="EO70" s="117">
        <v>0</v>
      </c>
      <c r="EP70" s="117">
        <v>0</v>
      </c>
      <c r="EQ70" s="117">
        <v>0</v>
      </c>
      <c r="ER70" s="117">
        <v>0</v>
      </c>
      <c r="ES70" s="117">
        <v>21397598</v>
      </c>
      <c r="ET70" s="117">
        <v>0</v>
      </c>
      <c r="EU70" s="117">
        <v>21601</v>
      </c>
      <c r="EV70" s="117">
        <v>11834402</v>
      </c>
      <c r="EW70" s="117">
        <v>266530</v>
      </c>
      <c r="EX70" s="117">
        <v>25916</v>
      </c>
      <c r="EY70" s="117">
        <v>10743973</v>
      </c>
      <c r="EZ70" s="117">
        <v>0</v>
      </c>
    </row>
    <row r="71" spans="1:156">
      <c r="A71" s="66" t="s">
        <v>1115</v>
      </c>
      <c r="B71" s="66">
        <v>70911</v>
      </c>
      <c r="C71" s="65" t="s">
        <v>1106</v>
      </c>
      <c r="D71" s="117">
        <v>976697</v>
      </c>
      <c r="E71" s="117">
        <v>0</v>
      </c>
      <c r="F71" s="117">
        <v>86004</v>
      </c>
      <c r="G71" s="117">
        <v>0</v>
      </c>
      <c r="H71" s="117">
        <v>-492147</v>
      </c>
      <c r="I71" s="117">
        <v>0</v>
      </c>
      <c r="J71" s="117">
        <v>0</v>
      </c>
      <c r="K71" s="117">
        <v>-26</v>
      </c>
      <c r="L71" s="117">
        <v>41459</v>
      </c>
      <c r="M71" s="117">
        <v>148260</v>
      </c>
      <c r="N71" s="117">
        <v>1145853</v>
      </c>
      <c r="O71" s="117">
        <v>0</v>
      </c>
      <c r="P71" s="117">
        <v>0</v>
      </c>
      <c r="Q71" s="117">
        <v>0</v>
      </c>
      <c r="R71" s="117">
        <v>0</v>
      </c>
      <c r="S71" s="117">
        <v>0</v>
      </c>
      <c r="T71" s="117">
        <v>-18304</v>
      </c>
      <c r="U71" s="117">
        <v>-492147</v>
      </c>
      <c r="V71" s="117">
        <v>0</v>
      </c>
      <c r="W71" s="117">
        <v>-3151</v>
      </c>
      <c r="X71" s="117">
        <v>0</v>
      </c>
      <c r="Y71" s="117">
        <v>-522340</v>
      </c>
      <c r="Z71" s="117">
        <v>203943</v>
      </c>
      <c r="AA71" s="117">
        <v>-10251</v>
      </c>
      <c r="AB71" s="117">
        <v>0</v>
      </c>
      <c r="AC71" s="117">
        <v>-173133</v>
      </c>
      <c r="AD71" s="117">
        <v>124861</v>
      </c>
      <c r="AE71" s="117">
        <v>0</v>
      </c>
      <c r="AF71" s="117">
        <v>0</v>
      </c>
      <c r="AG71" s="117">
        <v>38857</v>
      </c>
      <c r="AH71" s="117">
        <v>0</v>
      </c>
      <c r="AI71" s="117">
        <v>0</v>
      </c>
      <c r="AJ71" s="117">
        <v>-522340</v>
      </c>
      <c r="AK71" s="117">
        <v>0</v>
      </c>
      <c r="AL71" s="117">
        <v>0</v>
      </c>
      <c r="AM71" s="117">
        <v>0</v>
      </c>
      <c r="AN71" s="117">
        <v>-23</v>
      </c>
      <c r="AO71" s="117">
        <v>-3151</v>
      </c>
      <c r="AP71" s="117">
        <v>203943</v>
      </c>
      <c r="AQ71" s="117">
        <v>0</v>
      </c>
      <c r="AR71" s="117">
        <v>0</v>
      </c>
      <c r="AS71" s="117">
        <v>0</v>
      </c>
      <c r="AT71" s="117">
        <v>0</v>
      </c>
      <c r="AU71" s="117">
        <v>0</v>
      </c>
      <c r="AV71" s="117">
        <v>-75753</v>
      </c>
      <c r="AW71" s="117">
        <v>0</v>
      </c>
      <c r="AX71" s="117">
        <v>0</v>
      </c>
      <c r="AY71" s="117">
        <v>-44415</v>
      </c>
      <c r="AZ71" s="117">
        <v>0</v>
      </c>
      <c r="BA71" s="117">
        <v>0</v>
      </c>
      <c r="BB71" s="117">
        <v>0</v>
      </c>
      <c r="BC71" s="117">
        <v>-2210</v>
      </c>
      <c r="BD71" s="117">
        <v>0</v>
      </c>
      <c r="BE71" s="117">
        <v>0</v>
      </c>
      <c r="BF71" s="117">
        <v>114610</v>
      </c>
      <c r="BG71" s="117">
        <v>0</v>
      </c>
      <c r="BH71" s="117">
        <v>0</v>
      </c>
      <c r="BI71" s="117">
        <v>72051</v>
      </c>
      <c r="BJ71" s="117">
        <v>13836742</v>
      </c>
      <c r="BK71" s="117">
        <v>0</v>
      </c>
      <c r="BL71" s="117">
        <v>987</v>
      </c>
      <c r="BM71" s="117">
        <v>481746</v>
      </c>
      <c r="BN71" s="117">
        <v>0</v>
      </c>
      <c r="BO71" s="117">
        <v>0</v>
      </c>
      <c r="BP71" s="117">
        <v>0</v>
      </c>
      <c r="BQ71" s="117">
        <v>0</v>
      </c>
      <c r="BR71" s="117">
        <v>0</v>
      </c>
      <c r="BS71" s="117">
        <v>0</v>
      </c>
      <c r="BT71" s="117">
        <v>0</v>
      </c>
      <c r="BU71" s="117">
        <v>0</v>
      </c>
      <c r="BV71" s="117">
        <v>0</v>
      </c>
      <c r="BW71" s="117">
        <v>1410380</v>
      </c>
      <c r="BX71" s="117">
        <v>13402918</v>
      </c>
      <c r="BY71" s="117">
        <v>0</v>
      </c>
      <c r="BZ71" s="117">
        <v>0</v>
      </c>
      <c r="CA71" s="117">
        <v>0</v>
      </c>
      <c r="CB71" s="117">
        <v>0</v>
      </c>
      <c r="CC71" s="117">
        <v>0</v>
      </c>
      <c r="CD71" s="117">
        <v>0</v>
      </c>
      <c r="CE71" s="117">
        <v>0</v>
      </c>
      <c r="CF71" s="117">
        <v>0</v>
      </c>
      <c r="CG71" s="117">
        <v>0</v>
      </c>
      <c r="CH71" s="117">
        <v>0</v>
      </c>
      <c r="CI71" s="117">
        <v>0</v>
      </c>
      <c r="CJ71" s="117">
        <v>0</v>
      </c>
      <c r="CK71" s="117">
        <v>0</v>
      </c>
      <c r="CL71" s="117">
        <v>1311771</v>
      </c>
      <c r="CM71" s="117">
        <v>2217026</v>
      </c>
      <c r="CN71" s="117">
        <v>0</v>
      </c>
      <c r="CO71" s="117">
        <v>5598264</v>
      </c>
      <c r="CP71" s="117">
        <v>0</v>
      </c>
      <c r="CQ71" s="117">
        <v>9726521</v>
      </c>
      <c r="CR71" s="117">
        <v>0</v>
      </c>
      <c r="CS71" s="117">
        <v>9726521</v>
      </c>
      <c r="CT71" s="117">
        <v>0</v>
      </c>
      <c r="CU71" s="117">
        <v>0</v>
      </c>
      <c r="CV71" s="117">
        <v>0</v>
      </c>
      <c r="CW71" s="117">
        <v>13753897</v>
      </c>
      <c r="CX71" s="117">
        <v>3600</v>
      </c>
      <c r="CY71" s="117">
        <v>966004</v>
      </c>
      <c r="CZ71" s="117">
        <v>3462807</v>
      </c>
      <c r="DA71" s="117">
        <v>6822413</v>
      </c>
      <c r="DB71" s="117">
        <v>347379</v>
      </c>
      <c r="DC71" s="117">
        <v>382312</v>
      </c>
      <c r="DD71" s="117">
        <v>334371</v>
      </c>
      <c r="DE71" s="117">
        <v>13008</v>
      </c>
      <c r="DF71" s="117">
        <v>594493</v>
      </c>
      <c r="DG71" s="117">
        <v>0</v>
      </c>
      <c r="DH71" s="117">
        <v>987</v>
      </c>
      <c r="DI71" s="117">
        <v>9726521</v>
      </c>
      <c r="DJ71" s="117">
        <v>0</v>
      </c>
      <c r="DK71" s="117">
        <v>0</v>
      </c>
      <c r="DL71" s="117">
        <v>0</v>
      </c>
      <c r="DM71" s="117">
        <v>0</v>
      </c>
      <c r="DN71" s="117">
        <v>4458486</v>
      </c>
      <c r="DO71" s="117">
        <v>0</v>
      </c>
      <c r="DP71" s="117">
        <v>0</v>
      </c>
      <c r="DQ71" s="117">
        <v>0</v>
      </c>
      <c r="DR71" s="117">
        <v>481746</v>
      </c>
      <c r="DS71" s="117">
        <v>1410380</v>
      </c>
      <c r="DT71" s="117">
        <v>1069</v>
      </c>
      <c r="DU71" s="117">
        <v>78566</v>
      </c>
      <c r="DV71" s="117">
        <v>13836742</v>
      </c>
      <c r="DW71" s="117">
        <v>0</v>
      </c>
      <c r="DX71" s="117">
        <v>0</v>
      </c>
      <c r="DY71" s="117">
        <v>0</v>
      </c>
      <c r="DZ71" s="117">
        <v>0</v>
      </c>
      <c r="EA71" s="117">
        <v>70957</v>
      </c>
      <c r="EB71" s="117">
        <v>0</v>
      </c>
      <c r="EC71" s="117">
        <v>0</v>
      </c>
      <c r="ED71" s="117">
        <v>0</v>
      </c>
      <c r="EE71" s="117">
        <v>0</v>
      </c>
      <c r="EF71" s="117">
        <v>0</v>
      </c>
      <c r="EG71" s="117"/>
      <c r="EH71" s="117">
        <v>0</v>
      </c>
      <c r="EI71" s="117"/>
      <c r="EJ71" s="117">
        <v>22062</v>
      </c>
      <c r="EK71" s="117">
        <v>3292</v>
      </c>
      <c r="EL71" s="117">
        <v>2298</v>
      </c>
      <c r="EM71" s="117">
        <v>0</v>
      </c>
      <c r="EN71" s="117">
        <v>0</v>
      </c>
      <c r="EO71" s="117">
        <v>0</v>
      </c>
      <c r="EP71" s="117">
        <v>0</v>
      </c>
      <c r="EQ71" s="117">
        <v>0</v>
      </c>
      <c r="ER71" s="117">
        <v>0</v>
      </c>
      <c r="ES71" s="117">
        <v>833204</v>
      </c>
      <c r="ET71" s="117">
        <v>0</v>
      </c>
      <c r="EU71" s="117">
        <v>0</v>
      </c>
      <c r="EV71" s="117">
        <v>216178</v>
      </c>
      <c r="EW71" s="117">
        <v>56504</v>
      </c>
      <c r="EX71" s="117">
        <v>994</v>
      </c>
      <c r="EY71" s="117">
        <v>557525</v>
      </c>
      <c r="EZ71" s="117">
        <v>0</v>
      </c>
    </row>
    <row r="72" spans="1:156">
      <c r="A72" s="66" t="s">
        <v>1115</v>
      </c>
      <c r="B72" s="66">
        <v>71044</v>
      </c>
      <c r="C72" s="65" t="s">
        <v>1108</v>
      </c>
      <c r="D72" s="117">
        <v>596538</v>
      </c>
      <c r="E72" s="117">
        <v>0</v>
      </c>
      <c r="F72" s="117">
        <v>781430</v>
      </c>
      <c r="G72" s="117">
        <v>0</v>
      </c>
      <c r="H72" s="117">
        <v>-8293979</v>
      </c>
      <c r="I72" s="117">
        <v>0</v>
      </c>
      <c r="J72" s="117">
        <v>0</v>
      </c>
      <c r="K72" s="117">
        <v>533896</v>
      </c>
      <c r="L72" s="117">
        <v>6072258</v>
      </c>
      <c r="M72" s="117">
        <v>2411383</v>
      </c>
      <c r="N72" s="117">
        <v>9540212</v>
      </c>
      <c r="O72" s="117">
        <v>0</v>
      </c>
      <c r="P72" s="117">
        <v>0</v>
      </c>
      <c r="Q72" s="117">
        <v>0</v>
      </c>
      <c r="R72" s="117">
        <v>0</v>
      </c>
      <c r="S72" s="117">
        <v>0</v>
      </c>
      <c r="T72" s="117">
        <v>-136092</v>
      </c>
      <c r="U72" s="117">
        <v>-8293979</v>
      </c>
      <c r="V72" s="117">
        <v>0</v>
      </c>
      <c r="W72" s="117">
        <v>-46609</v>
      </c>
      <c r="X72" s="117">
        <v>0</v>
      </c>
      <c r="Y72" s="117">
        <v>-2215541</v>
      </c>
      <c r="Z72" s="117">
        <v>3368390</v>
      </c>
      <c r="AA72" s="117">
        <v>-113980</v>
      </c>
      <c r="AB72" s="117">
        <v>0</v>
      </c>
      <c r="AC72" s="117">
        <v>-1445883</v>
      </c>
      <c r="AD72" s="117">
        <v>781430</v>
      </c>
      <c r="AE72" s="117">
        <v>0</v>
      </c>
      <c r="AF72" s="117">
        <v>0</v>
      </c>
      <c r="AG72" s="117">
        <v>0</v>
      </c>
      <c r="AH72" s="117">
        <v>0</v>
      </c>
      <c r="AI72" s="117">
        <v>0</v>
      </c>
      <c r="AJ72" s="117">
        <v>-2215541</v>
      </c>
      <c r="AK72" s="117">
        <v>0</v>
      </c>
      <c r="AL72" s="117">
        <v>0</v>
      </c>
      <c r="AM72" s="117">
        <v>0</v>
      </c>
      <c r="AN72" s="117">
        <v>81363</v>
      </c>
      <c r="AO72" s="117">
        <v>-46609</v>
      </c>
      <c r="AP72" s="117">
        <v>3368390</v>
      </c>
      <c r="AQ72" s="117">
        <v>0</v>
      </c>
      <c r="AR72" s="117">
        <v>0</v>
      </c>
      <c r="AS72" s="117">
        <v>0</v>
      </c>
      <c r="AT72" s="117">
        <v>0</v>
      </c>
      <c r="AU72" s="117">
        <v>0</v>
      </c>
      <c r="AV72" s="117">
        <v>-667450</v>
      </c>
      <c r="AW72" s="117">
        <v>0</v>
      </c>
      <c r="AX72" s="117">
        <v>0</v>
      </c>
      <c r="AY72" s="117">
        <v>-239140</v>
      </c>
      <c r="AZ72" s="117">
        <v>0</v>
      </c>
      <c r="BA72" s="117">
        <v>0</v>
      </c>
      <c r="BB72" s="117">
        <v>0</v>
      </c>
      <c r="BC72" s="117">
        <v>-19134</v>
      </c>
      <c r="BD72" s="117">
        <v>0</v>
      </c>
      <c r="BE72" s="117">
        <v>0</v>
      </c>
      <c r="BF72" s="117">
        <v>667450</v>
      </c>
      <c r="BG72" s="117">
        <v>0</v>
      </c>
      <c r="BH72" s="117">
        <v>0</v>
      </c>
      <c r="BI72" s="117">
        <v>1438095</v>
      </c>
      <c r="BJ72" s="117">
        <v>108166937</v>
      </c>
      <c r="BK72" s="117">
        <v>0</v>
      </c>
      <c r="BL72" s="117">
        <v>153878</v>
      </c>
      <c r="BM72" s="117">
        <v>1491395</v>
      </c>
      <c r="BN72" s="117">
        <v>0</v>
      </c>
      <c r="BO72" s="117">
        <v>0</v>
      </c>
      <c r="BP72" s="117">
        <v>0</v>
      </c>
      <c r="BQ72" s="117">
        <v>0</v>
      </c>
      <c r="BR72" s="117">
        <v>0</v>
      </c>
      <c r="BS72" s="117">
        <v>0</v>
      </c>
      <c r="BT72" s="117">
        <v>0</v>
      </c>
      <c r="BU72" s="117">
        <v>0</v>
      </c>
      <c r="BV72" s="117">
        <v>0</v>
      </c>
      <c r="BW72" s="117">
        <v>7443362</v>
      </c>
      <c r="BX72" s="117">
        <v>59881726</v>
      </c>
      <c r="BY72" s="117">
        <v>0</v>
      </c>
      <c r="BZ72" s="117">
        <v>0</v>
      </c>
      <c r="CA72" s="117">
        <v>0</v>
      </c>
      <c r="CB72" s="117">
        <v>0</v>
      </c>
      <c r="CC72" s="117">
        <v>0</v>
      </c>
      <c r="CD72" s="117">
        <v>0</v>
      </c>
      <c r="CE72" s="117">
        <v>0</v>
      </c>
      <c r="CF72" s="117">
        <v>0</v>
      </c>
      <c r="CG72" s="117">
        <v>0</v>
      </c>
      <c r="CH72" s="117">
        <v>0</v>
      </c>
      <c r="CI72" s="117">
        <v>0</v>
      </c>
      <c r="CJ72" s="117">
        <v>0</v>
      </c>
      <c r="CK72" s="117">
        <v>0</v>
      </c>
      <c r="CL72" s="117">
        <v>10347787</v>
      </c>
      <c r="CM72" s="117">
        <v>23422032</v>
      </c>
      <c r="CN72" s="117">
        <v>0</v>
      </c>
      <c r="CO72" s="117">
        <v>37801008</v>
      </c>
      <c r="CP72" s="117">
        <v>0</v>
      </c>
      <c r="CQ72" s="117">
        <v>75787168</v>
      </c>
      <c r="CR72" s="117">
        <v>6018</v>
      </c>
      <c r="CS72" s="117">
        <v>75787168</v>
      </c>
      <c r="CT72" s="117">
        <v>0</v>
      </c>
      <c r="CU72" s="117">
        <v>0</v>
      </c>
      <c r="CV72" s="117">
        <v>0</v>
      </c>
      <c r="CW72" s="117">
        <v>105973803</v>
      </c>
      <c r="CX72" s="117">
        <v>821603</v>
      </c>
      <c r="CY72" s="117">
        <v>8100650</v>
      </c>
      <c r="CZ72" s="117">
        <v>24377661</v>
      </c>
      <c r="DA72" s="117">
        <v>4764594</v>
      </c>
      <c r="DB72" s="117">
        <v>45270474</v>
      </c>
      <c r="DC72" s="117">
        <v>13038871</v>
      </c>
      <c r="DD72" s="117">
        <v>41673640</v>
      </c>
      <c r="DE72" s="117">
        <v>3256243</v>
      </c>
      <c r="DF72" s="117">
        <v>12858610</v>
      </c>
      <c r="DG72" s="117">
        <v>0</v>
      </c>
      <c r="DH72" s="117">
        <v>153878</v>
      </c>
      <c r="DI72" s="117">
        <v>75787168</v>
      </c>
      <c r="DJ72" s="117">
        <v>0</v>
      </c>
      <c r="DK72" s="117">
        <v>0</v>
      </c>
      <c r="DL72" s="117">
        <v>0</v>
      </c>
      <c r="DM72" s="117">
        <v>0</v>
      </c>
      <c r="DN72" s="117">
        <v>21440434</v>
      </c>
      <c r="DO72" s="117">
        <v>0</v>
      </c>
      <c r="DP72" s="117">
        <v>0</v>
      </c>
      <c r="DQ72" s="117">
        <v>0</v>
      </c>
      <c r="DR72" s="117">
        <v>1491395</v>
      </c>
      <c r="DS72" s="117">
        <v>7443362</v>
      </c>
      <c r="DT72" s="117">
        <v>16962</v>
      </c>
      <c r="DU72" s="117">
        <v>447284</v>
      </c>
      <c r="DV72" s="117">
        <v>108166937</v>
      </c>
      <c r="DW72" s="117">
        <v>0</v>
      </c>
      <c r="DX72" s="117">
        <v>0</v>
      </c>
      <c r="DY72" s="117">
        <v>0</v>
      </c>
      <c r="DZ72" s="117">
        <v>0</v>
      </c>
      <c r="EA72" s="117">
        <v>749889</v>
      </c>
      <c r="EB72" s="117">
        <v>0</v>
      </c>
      <c r="EC72" s="117">
        <v>0</v>
      </c>
      <c r="ED72" s="117">
        <v>0</v>
      </c>
      <c r="EE72" s="117">
        <v>67494</v>
      </c>
      <c r="EF72" s="117">
        <v>6236</v>
      </c>
      <c r="EG72" s="117"/>
      <c r="EH72" s="117">
        <v>6236</v>
      </c>
      <c r="EI72" s="117"/>
      <c r="EJ72" s="117">
        <v>300370</v>
      </c>
      <c r="EK72" s="117">
        <v>1591972</v>
      </c>
      <c r="EL72" s="117">
        <v>1504206</v>
      </c>
      <c r="EM72" s="117">
        <v>340591</v>
      </c>
      <c r="EN72" s="117">
        <v>0</v>
      </c>
      <c r="EO72" s="117">
        <v>0</v>
      </c>
      <c r="EP72" s="117">
        <v>0</v>
      </c>
      <c r="EQ72" s="117">
        <v>0</v>
      </c>
      <c r="ER72" s="117">
        <v>0</v>
      </c>
      <c r="ES72" s="117">
        <v>11636150</v>
      </c>
      <c r="ET72" s="117">
        <v>0</v>
      </c>
      <c r="EU72" s="117">
        <v>6018</v>
      </c>
      <c r="EV72" s="117">
        <v>6163460</v>
      </c>
      <c r="EW72" s="117">
        <v>146914</v>
      </c>
      <c r="EX72" s="117">
        <v>14036</v>
      </c>
      <c r="EY72" s="117">
        <v>6373717</v>
      </c>
      <c r="EZ72" s="117">
        <v>0</v>
      </c>
    </row>
    <row r="73" spans="1:156">
      <c r="A73" s="66" t="s">
        <v>1115</v>
      </c>
      <c r="B73" s="66">
        <v>71046</v>
      </c>
      <c r="C73" s="65" t="s">
        <v>1109</v>
      </c>
      <c r="D73" s="117">
        <v>5649041</v>
      </c>
      <c r="E73" s="117">
        <v>0</v>
      </c>
      <c r="F73" s="117">
        <v>216998</v>
      </c>
      <c r="G73" s="117"/>
      <c r="H73" s="117">
        <v>-7726464</v>
      </c>
      <c r="I73" s="117">
        <v>0</v>
      </c>
      <c r="J73" s="117">
        <v>0</v>
      </c>
      <c r="K73" s="117">
        <v>316107</v>
      </c>
      <c r="L73" s="117">
        <v>60864</v>
      </c>
      <c r="M73" s="117">
        <v>2154513</v>
      </c>
      <c r="N73" s="117">
        <v>8067428</v>
      </c>
      <c r="O73" s="117"/>
      <c r="P73" s="117"/>
      <c r="Q73" s="117">
        <v>0</v>
      </c>
      <c r="R73" s="117"/>
      <c r="S73" s="117"/>
      <c r="T73" s="117">
        <v>-132613</v>
      </c>
      <c r="U73" s="117">
        <v>-7726464</v>
      </c>
      <c r="V73" s="117">
        <v>0</v>
      </c>
      <c r="W73" s="117">
        <v>-39474</v>
      </c>
      <c r="X73" s="117"/>
      <c r="Y73" s="117">
        <v>-2125928</v>
      </c>
      <c r="Z73" s="117">
        <v>3368550</v>
      </c>
      <c r="AA73" s="117">
        <v>-32786</v>
      </c>
      <c r="AB73" s="117"/>
      <c r="AC73" s="117">
        <v>-1218898</v>
      </c>
      <c r="AD73" s="117">
        <v>232063</v>
      </c>
      <c r="AE73" s="117"/>
      <c r="AF73" s="117"/>
      <c r="AG73" s="117">
        <v>15065</v>
      </c>
      <c r="AH73" s="117"/>
      <c r="AI73" s="117"/>
      <c r="AJ73" s="117">
        <v>-2125928</v>
      </c>
      <c r="AK73" s="117">
        <v>0</v>
      </c>
      <c r="AL73" s="117"/>
      <c r="AM73" s="117"/>
      <c r="AN73" s="117">
        <v>26839</v>
      </c>
      <c r="AO73" s="117">
        <v>-39474</v>
      </c>
      <c r="AP73" s="117">
        <v>3368550</v>
      </c>
      <c r="AQ73" s="117"/>
      <c r="AR73" s="117">
        <v>0</v>
      </c>
      <c r="AS73" s="117">
        <v>0</v>
      </c>
      <c r="AT73" s="117"/>
      <c r="AU73" s="117"/>
      <c r="AV73" s="117">
        <v>-184212</v>
      </c>
      <c r="AW73" s="117"/>
      <c r="AX73" s="117"/>
      <c r="AY73" s="117">
        <v>-125937</v>
      </c>
      <c r="AZ73" s="117"/>
      <c r="BA73" s="117">
        <v>0</v>
      </c>
      <c r="BB73" s="117">
        <v>0</v>
      </c>
      <c r="BC73" s="117">
        <v>-7323</v>
      </c>
      <c r="BD73" s="117">
        <v>0</v>
      </c>
      <c r="BE73" s="117"/>
      <c r="BF73" s="117">
        <v>199277</v>
      </c>
      <c r="BG73" s="117">
        <v>0</v>
      </c>
      <c r="BH73" s="117">
        <v>0</v>
      </c>
      <c r="BI73" s="117">
        <v>1160767</v>
      </c>
      <c r="BJ73" s="117">
        <v>90420212</v>
      </c>
      <c r="BK73" s="117">
        <v>0</v>
      </c>
      <c r="BL73" s="117">
        <v>706339</v>
      </c>
      <c r="BM73" s="117">
        <v>1056679</v>
      </c>
      <c r="BN73" s="117">
        <v>0</v>
      </c>
      <c r="BO73" s="117">
        <v>0</v>
      </c>
      <c r="BP73" s="117">
        <v>0</v>
      </c>
      <c r="BQ73" s="117">
        <v>0</v>
      </c>
      <c r="BR73" s="117">
        <v>0</v>
      </c>
      <c r="BS73" s="117">
        <v>0</v>
      </c>
      <c r="BT73" s="117">
        <v>42552</v>
      </c>
      <c r="BU73" s="117">
        <v>1962</v>
      </c>
      <c r="BV73" s="117">
        <v>0</v>
      </c>
      <c r="BW73" s="117">
        <v>2241574</v>
      </c>
      <c r="BX73" s="117">
        <v>8495267</v>
      </c>
      <c r="BY73" s="117">
        <v>0</v>
      </c>
      <c r="BZ73" s="117">
        <v>0</v>
      </c>
      <c r="CA73" s="117">
        <v>0</v>
      </c>
      <c r="CB73" s="117">
        <v>0</v>
      </c>
      <c r="CC73" s="117">
        <v>0</v>
      </c>
      <c r="CD73" s="117">
        <v>0</v>
      </c>
      <c r="CE73" s="117">
        <v>0</v>
      </c>
      <c r="CF73" s="117">
        <v>0</v>
      </c>
      <c r="CG73" s="117">
        <v>0</v>
      </c>
      <c r="CH73" s="117">
        <v>0</v>
      </c>
      <c r="CI73" s="117">
        <v>0</v>
      </c>
      <c r="CJ73" s="117">
        <v>0</v>
      </c>
      <c r="CK73" s="117">
        <v>0</v>
      </c>
      <c r="CL73" s="117">
        <v>2477551</v>
      </c>
      <c r="CM73" s="117">
        <v>3715100</v>
      </c>
      <c r="CN73" s="117">
        <v>0</v>
      </c>
      <c r="CO73" s="117">
        <v>2977258</v>
      </c>
      <c r="CP73" s="117">
        <v>0</v>
      </c>
      <c r="CQ73" s="117">
        <v>83360233</v>
      </c>
      <c r="CR73" s="117">
        <v>0</v>
      </c>
      <c r="CS73" s="117">
        <v>5019319</v>
      </c>
      <c r="CT73" s="117">
        <v>78340914</v>
      </c>
      <c r="CU73" s="117">
        <v>0</v>
      </c>
      <c r="CV73" s="117">
        <v>80414288</v>
      </c>
      <c r="CW73" s="117">
        <v>8982623</v>
      </c>
      <c r="CX73" s="117">
        <v>47198</v>
      </c>
      <c r="CY73" s="117">
        <v>173410</v>
      </c>
      <c r="CZ73" s="117">
        <v>0</v>
      </c>
      <c r="DA73" s="117">
        <v>5184747</v>
      </c>
      <c r="DB73" s="117">
        <v>440158</v>
      </c>
      <c r="DC73" s="117">
        <v>534627</v>
      </c>
      <c r="DD73" s="117">
        <v>158889</v>
      </c>
      <c r="DE73" s="117">
        <v>249081</v>
      </c>
      <c r="DF73" s="117">
        <v>2025462</v>
      </c>
      <c r="DG73" s="117">
        <v>0</v>
      </c>
      <c r="DH73" s="117">
        <v>218509</v>
      </c>
      <c r="DI73" s="117">
        <v>83360233</v>
      </c>
      <c r="DJ73" s="117">
        <v>44514</v>
      </c>
      <c r="DK73" s="117">
        <v>0</v>
      </c>
      <c r="DL73" s="117">
        <v>0</v>
      </c>
      <c r="DM73" s="117">
        <v>78340914</v>
      </c>
      <c r="DN73" s="117">
        <v>2597719</v>
      </c>
      <c r="DO73" s="117">
        <v>0</v>
      </c>
      <c r="DP73" s="117">
        <v>0</v>
      </c>
      <c r="DQ73" s="117">
        <v>0</v>
      </c>
      <c r="DR73" s="117">
        <v>1056679</v>
      </c>
      <c r="DS73" s="117">
        <v>2122138</v>
      </c>
      <c r="DT73" s="117">
        <v>46626</v>
      </c>
      <c r="DU73" s="117">
        <v>256408</v>
      </c>
      <c r="DV73" s="117">
        <v>90420212</v>
      </c>
      <c r="DW73" s="117">
        <v>0</v>
      </c>
      <c r="DX73" s="117">
        <v>0</v>
      </c>
      <c r="DY73" s="117">
        <v>0</v>
      </c>
      <c r="DZ73" s="117">
        <v>119436</v>
      </c>
      <c r="EA73" s="117">
        <v>16599</v>
      </c>
      <c r="EB73" s="117">
        <v>0</v>
      </c>
      <c r="EC73" s="117">
        <v>0</v>
      </c>
      <c r="ED73" s="117">
        <v>118986</v>
      </c>
      <c r="EE73" s="117">
        <v>0</v>
      </c>
      <c r="EF73" s="117">
        <v>10848</v>
      </c>
      <c r="EG73" s="117">
        <v>0</v>
      </c>
      <c r="EH73" s="117">
        <v>10848</v>
      </c>
      <c r="EI73" s="117">
        <v>0</v>
      </c>
      <c r="EJ73" s="117">
        <v>53138</v>
      </c>
      <c r="EK73" s="117">
        <v>16040</v>
      </c>
      <c r="EL73" s="117">
        <v>0</v>
      </c>
      <c r="EM73" s="117"/>
      <c r="EN73" s="117">
        <v>0</v>
      </c>
      <c r="EO73" s="117">
        <v>487830</v>
      </c>
      <c r="EP73" s="117">
        <v>0</v>
      </c>
      <c r="EQ73" s="117">
        <v>32188</v>
      </c>
      <c r="ER73" s="117">
        <v>0</v>
      </c>
      <c r="ES73" s="117">
        <v>76782</v>
      </c>
      <c r="ET73" s="117">
        <v>450</v>
      </c>
      <c r="EU73" s="117">
        <v>0</v>
      </c>
      <c r="EV73" s="117">
        <v>4764</v>
      </c>
      <c r="EW73" s="117">
        <v>203270</v>
      </c>
      <c r="EX73" s="117">
        <v>5192</v>
      </c>
      <c r="EY73" s="117">
        <v>0</v>
      </c>
      <c r="EZ73" s="117">
        <v>0</v>
      </c>
    </row>
    <row r="74" spans="1:156">
      <c r="A74" s="66" t="s">
        <v>1115</v>
      </c>
      <c r="B74" s="66">
        <v>71071</v>
      </c>
      <c r="C74" s="65" t="s">
        <v>1110</v>
      </c>
      <c r="D74" s="117">
        <v>5220814</v>
      </c>
      <c r="E74" s="117">
        <v>0</v>
      </c>
      <c r="F74" s="117">
        <v>1532533</v>
      </c>
      <c r="G74" s="117"/>
      <c r="H74" s="117">
        <v>-11046014</v>
      </c>
      <c r="I74" s="117">
        <v>0</v>
      </c>
      <c r="J74" s="117">
        <v>0</v>
      </c>
      <c r="K74" s="117">
        <v>5408670</v>
      </c>
      <c r="L74" s="117">
        <v>179051</v>
      </c>
      <c r="M74" s="117">
        <v>3740254</v>
      </c>
      <c r="N74" s="117">
        <v>14466370</v>
      </c>
      <c r="O74" s="117"/>
      <c r="P74" s="117"/>
      <c r="Q74" s="117">
        <v>0</v>
      </c>
      <c r="R74" s="117"/>
      <c r="S74" s="117"/>
      <c r="T74" s="117">
        <v>-82419</v>
      </c>
      <c r="U74" s="117">
        <v>-11046014</v>
      </c>
      <c r="V74" s="117">
        <v>106720</v>
      </c>
      <c r="W74" s="117">
        <v>-29359</v>
      </c>
      <c r="X74" s="117"/>
      <c r="Y74" s="117">
        <v>-2757455</v>
      </c>
      <c r="Z74" s="117">
        <v>2994235</v>
      </c>
      <c r="AA74" s="117">
        <v>-232356</v>
      </c>
      <c r="AB74" s="117"/>
      <c r="AC74" s="117">
        <v>-2170304</v>
      </c>
      <c r="AD74" s="117">
        <v>1779872</v>
      </c>
      <c r="AE74" s="117"/>
      <c r="AF74" s="117"/>
      <c r="AG74" s="117">
        <v>247338</v>
      </c>
      <c r="AH74" s="117"/>
      <c r="AI74" s="117"/>
      <c r="AJ74" s="117">
        <v>-2757455</v>
      </c>
      <c r="AK74" s="117">
        <v>0</v>
      </c>
      <c r="AL74" s="117"/>
      <c r="AM74" s="117"/>
      <c r="AN74" s="117">
        <v>0</v>
      </c>
      <c r="AO74" s="117">
        <v>-29359</v>
      </c>
      <c r="AP74" s="117">
        <v>2994235</v>
      </c>
      <c r="AQ74" s="117"/>
      <c r="AR74" s="117">
        <v>0</v>
      </c>
      <c r="AS74" s="117">
        <v>0</v>
      </c>
      <c r="AT74" s="117"/>
      <c r="AU74" s="117"/>
      <c r="AV74" s="117">
        <v>-1300177</v>
      </c>
      <c r="AW74" s="117"/>
      <c r="AX74" s="117"/>
      <c r="AY74" s="117">
        <v>-16677</v>
      </c>
      <c r="AZ74" s="117"/>
      <c r="BA74" s="117">
        <v>0</v>
      </c>
      <c r="BB74" s="117">
        <v>0</v>
      </c>
      <c r="BC74" s="117">
        <v>0</v>
      </c>
      <c r="BD74" s="117">
        <v>0</v>
      </c>
      <c r="BE74" s="117"/>
      <c r="BF74" s="117">
        <v>1547516</v>
      </c>
      <c r="BG74" s="117">
        <v>0</v>
      </c>
      <c r="BH74" s="117">
        <v>0</v>
      </c>
      <c r="BI74" s="117">
        <v>2177514</v>
      </c>
      <c r="BJ74" s="117">
        <v>123320289</v>
      </c>
      <c r="BK74" s="117">
        <v>0</v>
      </c>
      <c r="BL74" s="117">
        <v>355750</v>
      </c>
      <c r="BM74" s="117">
        <v>58490</v>
      </c>
      <c r="BN74" s="117">
        <v>0</v>
      </c>
      <c r="BO74" s="117">
        <v>0</v>
      </c>
      <c r="BP74" s="117">
        <v>0</v>
      </c>
      <c r="BQ74" s="117">
        <v>0</v>
      </c>
      <c r="BR74" s="117">
        <v>0</v>
      </c>
      <c r="BS74" s="117">
        <v>0</v>
      </c>
      <c r="BT74" s="117">
        <v>0</v>
      </c>
      <c r="BU74" s="117">
        <v>19965</v>
      </c>
      <c r="BV74" s="117">
        <v>0</v>
      </c>
      <c r="BW74" s="117">
        <v>12004869</v>
      </c>
      <c r="BX74" s="117">
        <v>52257445</v>
      </c>
      <c r="BY74" s="117">
        <v>199686</v>
      </c>
      <c r="BZ74" s="117">
        <v>0</v>
      </c>
      <c r="CA74" s="117">
        <v>0</v>
      </c>
      <c r="CB74" s="117">
        <v>0</v>
      </c>
      <c r="CC74" s="117">
        <v>0</v>
      </c>
      <c r="CD74" s="117">
        <v>0</v>
      </c>
      <c r="CE74" s="117">
        <v>0</v>
      </c>
      <c r="CF74" s="117">
        <v>0</v>
      </c>
      <c r="CG74" s="117">
        <v>0</v>
      </c>
      <c r="CH74" s="117">
        <v>0</v>
      </c>
      <c r="CI74" s="117">
        <v>0</v>
      </c>
      <c r="CJ74" s="117">
        <v>0</v>
      </c>
      <c r="CK74" s="117">
        <v>0</v>
      </c>
      <c r="CL74" s="117">
        <v>3616195</v>
      </c>
      <c r="CM74" s="117">
        <v>7055952</v>
      </c>
      <c r="CN74" s="117">
        <v>212001</v>
      </c>
      <c r="CO74" s="117">
        <v>25361297</v>
      </c>
      <c r="CP74" s="117">
        <v>0</v>
      </c>
      <c r="CQ74" s="117">
        <v>104173608</v>
      </c>
      <c r="CR74" s="117">
        <v>24538</v>
      </c>
      <c r="CS74" s="117">
        <v>103973922</v>
      </c>
      <c r="CT74" s="117">
        <v>0</v>
      </c>
      <c r="CU74" s="117">
        <v>9045</v>
      </c>
      <c r="CV74" s="117">
        <v>0</v>
      </c>
      <c r="CW74" s="117">
        <v>122663952</v>
      </c>
      <c r="CX74" s="117">
        <v>0</v>
      </c>
      <c r="CY74" s="117">
        <v>0</v>
      </c>
      <c r="CZ74" s="117">
        <v>59090215</v>
      </c>
      <c r="DA74" s="117">
        <v>4628971</v>
      </c>
      <c r="DB74" s="117">
        <v>70406508</v>
      </c>
      <c r="DC74" s="117">
        <v>25633181</v>
      </c>
      <c r="DD74" s="117">
        <v>3393047</v>
      </c>
      <c r="DE74" s="117">
        <v>66763461</v>
      </c>
      <c r="DF74" s="117">
        <v>18253120</v>
      </c>
      <c r="DG74" s="117">
        <v>0</v>
      </c>
      <c r="DH74" s="117">
        <v>355750</v>
      </c>
      <c r="DI74" s="117">
        <v>103973922</v>
      </c>
      <c r="DJ74" s="117">
        <v>19965</v>
      </c>
      <c r="DK74" s="117">
        <v>0</v>
      </c>
      <c r="DL74" s="117">
        <v>0</v>
      </c>
      <c r="DM74" s="117">
        <v>0</v>
      </c>
      <c r="DN74" s="117">
        <v>19142200</v>
      </c>
      <c r="DO74" s="117">
        <v>0</v>
      </c>
      <c r="DP74" s="117">
        <v>0</v>
      </c>
      <c r="DQ74" s="117">
        <v>0</v>
      </c>
      <c r="DR74" s="117">
        <v>58490</v>
      </c>
      <c r="DS74" s="117">
        <v>638717</v>
      </c>
      <c r="DT74" s="117">
        <v>2832</v>
      </c>
      <c r="DU74" s="117">
        <v>208119</v>
      </c>
      <c r="DV74" s="117">
        <v>123320289</v>
      </c>
      <c r="DW74" s="117">
        <v>0</v>
      </c>
      <c r="DX74" s="117">
        <v>0</v>
      </c>
      <c r="DY74" s="117">
        <v>0</v>
      </c>
      <c r="DZ74" s="117">
        <v>11366152</v>
      </c>
      <c r="EA74" s="117">
        <v>1269290</v>
      </c>
      <c r="EB74" s="117">
        <v>0</v>
      </c>
      <c r="EC74" s="117">
        <v>0</v>
      </c>
      <c r="ED74" s="117">
        <v>4954175</v>
      </c>
      <c r="EE74" s="117">
        <v>0</v>
      </c>
      <c r="EF74" s="117">
        <v>7759</v>
      </c>
      <c r="EG74" s="117">
        <v>0</v>
      </c>
      <c r="EH74" s="117">
        <v>7759</v>
      </c>
      <c r="EI74" s="117">
        <v>0</v>
      </c>
      <c r="EJ74" s="117">
        <v>40635</v>
      </c>
      <c r="EK74" s="117">
        <v>63458</v>
      </c>
      <c r="EL74" s="117">
        <v>6114</v>
      </c>
      <c r="EM74" s="117">
        <v>0</v>
      </c>
      <c r="EN74" s="117">
        <v>0</v>
      </c>
      <c r="EO74" s="117">
        <v>0</v>
      </c>
      <c r="EP74" s="117">
        <v>24538</v>
      </c>
      <c r="EQ74" s="117">
        <v>250000</v>
      </c>
      <c r="ER74" s="117">
        <v>6411977</v>
      </c>
      <c r="ES74" s="117">
        <v>1050242</v>
      </c>
      <c r="ET74" s="117">
        <v>0</v>
      </c>
      <c r="EU74" s="117">
        <v>0</v>
      </c>
      <c r="EV74" s="117">
        <v>2853093</v>
      </c>
      <c r="EW74" s="117">
        <v>167483</v>
      </c>
      <c r="EX74" s="117">
        <v>49586</v>
      </c>
      <c r="EY74" s="117">
        <v>0</v>
      </c>
      <c r="EZ74" s="117">
        <v>0</v>
      </c>
    </row>
    <row r="75" spans="1:156">
      <c r="A75" s="66" t="s">
        <v>1116</v>
      </c>
      <c r="B75" s="66">
        <v>70727</v>
      </c>
      <c r="C75" s="65" t="s">
        <v>1099</v>
      </c>
      <c r="D75" s="117">
        <v>-5460974</v>
      </c>
      <c r="E75" s="117">
        <v>0</v>
      </c>
      <c r="F75" s="117">
        <v>-743463</v>
      </c>
      <c r="G75" s="117">
        <v>0</v>
      </c>
      <c r="H75" s="117">
        <v>2409044</v>
      </c>
      <c r="I75" s="117">
        <v>0</v>
      </c>
      <c r="J75" s="117">
        <v>0</v>
      </c>
      <c r="K75" s="117">
        <v>146743</v>
      </c>
      <c r="L75" s="117">
        <v>153527</v>
      </c>
      <c r="M75" s="117">
        <v>1458182</v>
      </c>
      <c r="N75" s="117">
        <v>-3850055</v>
      </c>
      <c r="O75" s="117">
        <v>0</v>
      </c>
      <c r="P75" s="117">
        <v>0</v>
      </c>
      <c r="Q75" s="117">
        <v>0</v>
      </c>
      <c r="R75" s="117">
        <v>0</v>
      </c>
      <c r="S75" s="117">
        <v>0</v>
      </c>
      <c r="T75" s="117">
        <v>-130083</v>
      </c>
      <c r="U75" s="117">
        <v>2409044</v>
      </c>
      <c r="V75" s="117">
        <v>0</v>
      </c>
      <c r="W75" s="117">
        <v>-26565</v>
      </c>
      <c r="X75" s="117">
        <v>0</v>
      </c>
      <c r="Y75" s="117">
        <v>-1779534</v>
      </c>
      <c r="Z75" s="117">
        <v>2042687</v>
      </c>
      <c r="AA75" s="117">
        <v>115588</v>
      </c>
      <c r="AB75" s="117">
        <v>0</v>
      </c>
      <c r="AC75" s="117">
        <v>598440</v>
      </c>
      <c r="AD75" s="117">
        <v>-743463</v>
      </c>
      <c r="AE75" s="117">
        <v>0</v>
      </c>
      <c r="AF75" s="117">
        <v>0</v>
      </c>
      <c r="AG75" s="117">
        <v>0</v>
      </c>
      <c r="AH75" s="117">
        <v>0</v>
      </c>
      <c r="AI75" s="117">
        <v>0</v>
      </c>
      <c r="AJ75" s="117">
        <v>-1779534</v>
      </c>
      <c r="AK75" s="117">
        <v>0</v>
      </c>
      <c r="AL75" s="117">
        <v>0</v>
      </c>
      <c r="AM75" s="117">
        <v>0</v>
      </c>
      <c r="AN75" s="117">
        <v>29629</v>
      </c>
      <c r="AO75" s="117">
        <v>-26565</v>
      </c>
      <c r="AP75" s="117">
        <v>2042687</v>
      </c>
      <c r="AQ75" s="117">
        <v>0</v>
      </c>
      <c r="AR75" s="117">
        <v>0</v>
      </c>
      <c r="AS75" s="117">
        <v>0</v>
      </c>
      <c r="AT75" s="117">
        <v>0</v>
      </c>
      <c r="AU75" s="117">
        <v>0</v>
      </c>
      <c r="AV75" s="117">
        <v>627875</v>
      </c>
      <c r="AW75" s="117">
        <v>0</v>
      </c>
      <c r="AX75" s="117">
        <v>0</v>
      </c>
      <c r="AY75" s="117">
        <v>-21892</v>
      </c>
      <c r="AZ75" s="117">
        <v>0</v>
      </c>
      <c r="BA75" s="117">
        <v>0</v>
      </c>
      <c r="BB75" s="117">
        <v>0</v>
      </c>
      <c r="BC75" s="117">
        <v>-47079</v>
      </c>
      <c r="BD75" s="117">
        <v>0</v>
      </c>
      <c r="BE75" s="117">
        <v>0</v>
      </c>
      <c r="BF75" s="117">
        <v>-627875</v>
      </c>
      <c r="BG75" s="117">
        <v>0</v>
      </c>
      <c r="BH75" s="117">
        <v>0</v>
      </c>
      <c r="BI75" s="117">
        <v>366214</v>
      </c>
      <c r="BJ75" s="117">
        <v>86869765</v>
      </c>
      <c r="BK75" s="117">
        <v>0</v>
      </c>
      <c r="BL75" s="117">
        <v>1054061</v>
      </c>
      <c r="BM75" s="117">
        <v>850442</v>
      </c>
      <c r="BN75" s="117">
        <v>0</v>
      </c>
      <c r="BO75" s="117">
        <v>0</v>
      </c>
      <c r="BP75" s="117">
        <v>0</v>
      </c>
      <c r="BQ75" s="117">
        <v>0</v>
      </c>
      <c r="BR75" s="117">
        <v>0</v>
      </c>
      <c r="BS75" s="117">
        <v>0</v>
      </c>
      <c r="BT75" s="117">
        <v>0</v>
      </c>
      <c r="BU75" s="117">
        <v>0</v>
      </c>
      <c r="BV75" s="117">
        <v>0</v>
      </c>
      <c r="BW75" s="117">
        <v>11043907</v>
      </c>
      <c r="BX75" s="117">
        <v>52040850</v>
      </c>
      <c r="BY75" s="117">
        <v>0</v>
      </c>
      <c r="BZ75" s="117">
        <v>0</v>
      </c>
      <c r="CA75" s="117">
        <v>0</v>
      </c>
      <c r="CB75" s="117">
        <v>0</v>
      </c>
      <c r="CC75" s="117">
        <v>0</v>
      </c>
      <c r="CD75" s="117">
        <v>0</v>
      </c>
      <c r="CE75" s="117">
        <v>0</v>
      </c>
      <c r="CF75" s="117">
        <v>0</v>
      </c>
      <c r="CG75" s="117">
        <v>0</v>
      </c>
      <c r="CH75" s="117">
        <v>0</v>
      </c>
      <c r="CI75" s="117">
        <v>0</v>
      </c>
      <c r="CJ75" s="117">
        <v>0</v>
      </c>
      <c r="CK75" s="117">
        <v>0</v>
      </c>
      <c r="CL75" s="117">
        <v>8693279</v>
      </c>
      <c r="CM75" s="117">
        <v>22720928</v>
      </c>
      <c r="CN75" s="117">
        <v>0</v>
      </c>
      <c r="CO75" s="117">
        <v>19750611</v>
      </c>
      <c r="CP75" s="117">
        <v>0</v>
      </c>
      <c r="CQ75" s="117">
        <v>52237424</v>
      </c>
      <c r="CR75" s="117">
        <v>5037</v>
      </c>
      <c r="CS75" s="117">
        <v>52237424</v>
      </c>
      <c r="CT75" s="117">
        <v>0</v>
      </c>
      <c r="CU75" s="117">
        <v>0</v>
      </c>
      <c r="CV75" s="117">
        <v>0</v>
      </c>
      <c r="CW75" s="117">
        <v>84312799</v>
      </c>
      <c r="CX75" s="117">
        <v>835925</v>
      </c>
      <c r="CY75" s="117">
        <v>2899849</v>
      </c>
      <c r="CZ75" s="117">
        <v>27824751</v>
      </c>
      <c r="DA75" s="117">
        <v>5551980</v>
      </c>
      <c r="DB75" s="117">
        <v>31436024</v>
      </c>
      <c r="DC75" s="117">
        <v>9841302</v>
      </c>
      <c r="DD75" s="117">
        <v>28014367</v>
      </c>
      <c r="DE75" s="117">
        <v>3190798</v>
      </c>
      <c r="DF75" s="117">
        <v>3960462</v>
      </c>
      <c r="DG75" s="117">
        <v>0</v>
      </c>
      <c r="DH75" s="117">
        <v>70715</v>
      </c>
      <c r="DI75" s="117">
        <v>52237424</v>
      </c>
      <c r="DJ75" s="117">
        <v>0</v>
      </c>
      <c r="DK75" s="117">
        <v>0</v>
      </c>
      <c r="DL75" s="117">
        <v>0</v>
      </c>
      <c r="DM75" s="117">
        <v>0</v>
      </c>
      <c r="DN75" s="117">
        <v>17669481</v>
      </c>
      <c r="DO75" s="117">
        <v>0</v>
      </c>
      <c r="DP75" s="117">
        <v>0</v>
      </c>
      <c r="DQ75" s="117">
        <v>0</v>
      </c>
      <c r="DR75" s="117">
        <v>850442</v>
      </c>
      <c r="DS75" s="117">
        <v>11043907</v>
      </c>
      <c r="DT75" s="117">
        <v>12027</v>
      </c>
      <c r="DU75" s="117">
        <v>581756</v>
      </c>
      <c r="DV75" s="117">
        <v>86869765</v>
      </c>
      <c r="DW75" s="117">
        <v>0</v>
      </c>
      <c r="DX75" s="117">
        <v>0</v>
      </c>
      <c r="DY75" s="117">
        <v>0</v>
      </c>
      <c r="DZ75" s="117">
        <v>0</v>
      </c>
      <c r="EA75" s="117">
        <v>701600</v>
      </c>
      <c r="EB75" s="117">
        <v>0</v>
      </c>
      <c r="EC75" s="117">
        <v>0</v>
      </c>
      <c r="ED75" s="117">
        <v>0</v>
      </c>
      <c r="EE75" s="117">
        <v>67226</v>
      </c>
      <c r="EF75" s="117">
        <v>2831</v>
      </c>
      <c r="EG75" s="117"/>
      <c r="EH75" s="117">
        <v>2831</v>
      </c>
      <c r="EI75" s="117"/>
      <c r="EJ75" s="117">
        <v>434133</v>
      </c>
      <c r="EK75" s="117">
        <v>921149</v>
      </c>
      <c r="EL75" s="117">
        <v>829758</v>
      </c>
      <c r="EM75" s="117">
        <v>230859</v>
      </c>
      <c r="EN75" s="117">
        <v>0</v>
      </c>
      <c r="EO75" s="117">
        <v>983346</v>
      </c>
      <c r="EP75" s="117">
        <v>0</v>
      </c>
      <c r="EQ75" s="117">
        <v>0</v>
      </c>
      <c r="ER75" s="117">
        <v>0</v>
      </c>
      <c r="ES75" s="117">
        <v>13661435</v>
      </c>
      <c r="ET75" s="117">
        <v>0</v>
      </c>
      <c r="EU75" s="117">
        <v>5037</v>
      </c>
      <c r="EV75" s="117">
        <v>11244818</v>
      </c>
      <c r="EW75" s="117">
        <v>147623</v>
      </c>
      <c r="EX75" s="117">
        <v>21334</v>
      </c>
      <c r="EY75" s="117">
        <v>4833420</v>
      </c>
      <c r="EZ75" s="117">
        <v>0</v>
      </c>
    </row>
    <row r="76" spans="1:156">
      <c r="A76" s="66" t="s">
        <v>1116</v>
      </c>
      <c r="B76" s="66">
        <v>70735</v>
      </c>
      <c r="C76" s="65" t="s">
        <v>1100</v>
      </c>
      <c r="D76" s="117">
        <v>-961435</v>
      </c>
      <c r="E76" s="117">
        <v>0</v>
      </c>
      <c r="F76" s="117">
        <v>-187684</v>
      </c>
      <c r="G76" s="117">
        <v>0</v>
      </c>
      <c r="H76" s="117">
        <v>407258</v>
      </c>
      <c r="I76" s="117">
        <v>0</v>
      </c>
      <c r="J76" s="117">
        <v>0</v>
      </c>
      <c r="K76" s="117">
        <v>0</v>
      </c>
      <c r="L76" s="117">
        <v>0</v>
      </c>
      <c r="M76" s="117">
        <v>166881</v>
      </c>
      <c r="N76" s="117">
        <v>-830885</v>
      </c>
      <c r="O76" s="117">
        <v>0</v>
      </c>
      <c r="P76" s="117">
        <v>0</v>
      </c>
      <c r="Q76" s="117">
        <v>0</v>
      </c>
      <c r="R76" s="117">
        <v>0</v>
      </c>
      <c r="S76" s="117">
        <v>0</v>
      </c>
      <c r="T76" s="117">
        <v>-35091</v>
      </c>
      <c r="U76" s="117">
        <v>407258</v>
      </c>
      <c r="V76" s="117">
        <v>0</v>
      </c>
      <c r="W76" s="117">
        <v>-5655</v>
      </c>
      <c r="X76" s="117">
        <v>0</v>
      </c>
      <c r="Y76" s="117">
        <v>-367757</v>
      </c>
      <c r="Z76" s="117">
        <v>440318</v>
      </c>
      <c r="AA76" s="117">
        <v>101495</v>
      </c>
      <c r="AB76" s="117">
        <v>0</v>
      </c>
      <c r="AC76" s="117">
        <v>131401</v>
      </c>
      <c r="AD76" s="117">
        <v>-278633</v>
      </c>
      <c r="AE76" s="117">
        <v>0</v>
      </c>
      <c r="AF76" s="117">
        <v>0</v>
      </c>
      <c r="AG76" s="117">
        <v>-90949</v>
      </c>
      <c r="AH76" s="117">
        <v>0</v>
      </c>
      <c r="AI76" s="117">
        <v>0</v>
      </c>
      <c r="AJ76" s="117">
        <v>-367757</v>
      </c>
      <c r="AK76" s="117">
        <v>0</v>
      </c>
      <c r="AL76" s="117">
        <v>0</v>
      </c>
      <c r="AM76" s="117">
        <v>0</v>
      </c>
      <c r="AN76" s="117">
        <v>0</v>
      </c>
      <c r="AO76" s="117">
        <v>-5655</v>
      </c>
      <c r="AP76" s="117">
        <v>440318</v>
      </c>
      <c r="AQ76" s="117">
        <v>0</v>
      </c>
      <c r="AR76" s="117">
        <v>0</v>
      </c>
      <c r="AS76" s="117">
        <v>0</v>
      </c>
      <c r="AT76" s="117">
        <v>0</v>
      </c>
      <c r="AU76" s="117">
        <v>0</v>
      </c>
      <c r="AV76" s="117">
        <v>86189</v>
      </c>
      <c r="AW76" s="117">
        <v>0</v>
      </c>
      <c r="AX76" s="117">
        <v>0</v>
      </c>
      <c r="AY76" s="117">
        <v>48182</v>
      </c>
      <c r="AZ76" s="117">
        <v>0</v>
      </c>
      <c r="BA76" s="117">
        <v>0</v>
      </c>
      <c r="BB76" s="117">
        <v>0</v>
      </c>
      <c r="BC76" s="117">
        <v>-1240</v>
      </c>
      <c r="BD76" s="117">
        <v>0</v>
      </c>
      <c r="BE76" s="117">
        <v>0</v>
      </c>
      <c r="BF76" s="117">
        <v>-177138</v>
      </c>
      <c r="BG76" s="117">
        <v>0</v>
      </c>
      <c r="BH76" s="117">
        <v>0</v>
      </c>
      <c r="BI76" s="117">
        <v>0</v>
      </c>
      <c r="BJ76" s="117">
        <v>11345612</v>
      </c>
      <c r="BK76" s="117">
        <v>244871</v>
      </c>
      <c r="BL76" s="117">
        <v>497197</v>
      </c>
      <c r="BM76" s="117">
        <v>516638</v>
      </c>
      <c r="BN76" s="117">
        <v>0</v>
      </c>
      <c r="BO76" s="117">
        <v>0</v>
      </c>
      <c r="BP76" s="117">
        <v>0</v>
      </c>
      <c r="BQ76" s="117">
        <v>0</v>
      </c>
      <c r="BR76" s="117">
        <v>0</v>
      </c>
      <c r="BS76" s="117">
        <v>0</v>
      </c>
      <c r="BT76" s="117">
        <v>0</v>
      </c>
      <c r="BU76" s="117">
        <v>0</v>
      </c>
      <c r="BV76" s="117">
        <v>0</v>
      </c>
      <c r="BW76" s="117">
        <v>1440627</v>
      </c>
      <c r="BX76" s="117">
        <v>7311107</v>
      </c>
      <c r="BY76" s="117">
        <v>0</v>
      </c>
      <c r="BZ76" s="117">
        <v>0</v>
      </c>
      <c r="CA76" s="117">
        <v>0</v>
      </c>
      <c r="CB76" s="117">
        <v>0</v>
      </c>
      <c r="CC76" s="117">
        <v>0</v>
      </c>
      <c r="CD76" s="117">
        <v>0</v>
      </c>
      <c r="CE76" s="117">
        <v>0</v>
      </c>
      <c r="CF76" s="117">
        <v>0</v>
      </c>
      <c r="CG76" s="117">
        <v>0</v>
      </c>
      <c r="CH76" s="117">
        <v>0</v>
      </c>
      <c r="CI76" s="117">
        <v>0</v>
      </c>
      <c r="CJ76" s="117">
        <v>0</v>
      </c>
      <c r="CK76" s="117">
        <v>0</v>
      </c>
      <c r="CL76" s="117">
        <v>498286</v>
      </c>
      <c r="CM76" s="117">
        <v>1017728</v>
      </c>
      <c r="CN76" s="117">
        <v>0</v>
      </c>
      <c r="CO76" s="117">
        <v>68299</v>
      </c>
      <c r="CP76" s="117">
        <v>0</v>
      </c>
      <c r="CQ76" s="117">
        <v>8370128</v>
      </c>
      <c r="CR76" s="117">
        <v>0</v>
      </c>
      <c r="CS76" s="117">
        <v>5177223</v>
      </c>
      <c r="CT76" s="117">
        <v>3192905</v>
      </c>
      <c r="CU76" s="117">
        <v>0</v>
      </c>
      <c r="CV76" s="117">
        <v>3449547</v>
      </c>
      <c r="CW76" s="117">
        <v>7311107</v>
      </c>
      <c r="CX76" s="117">
        <v>0</v>
      </c>
      <c r="CY76" s="117">
        <v>75768</v>
      </c>
      <c r="CZ76" s="117">
        <v>4874405</v>
      </c>
      <c r="DA76" s="117">
        <v>1645253</v>
      </c>
      <c r="DB76" s="117">
        <v>0</v>
      </c>
      <c r="DC76" s="117">
        <v>1781078</v>
      </c>
      <c r="DD76" s="117">
        <v>0</v>
      </c>
      <c r="DE76" s="117">
        <v>0</v>
      </c>
      <c r="DF76" s="117">
        <v>233854</v>
      </c>
      <c r="DG76" s="117">
        <v>0</v>
      </c>
      <c r="DH76" s="117">
        <v>252326</v>
      </c>
      <c r="DI76" s="117">
        <v>8370128</v>
      </c>
      <c r="DJ76" s="117">
        <v>0</v>
      </c>
      <c r="DK76" s="117">
        <v>0</v>
      </c>
      <c r="DL76" s="117">
        <v>0</v>
      </c>
      <c r="DM76" s="117">
        <v>3192905</v>
      </c>
      <c r="DN76" s="117">
        <v>3404676</v>
      </c>
      <c r="DO76" s="117">
        <v>0</v>
      </c>
      <c r="DP76" s="117">
        <v>0</v>
      </c>
      <c r="DQ76" s="117">
        <v>0</v>
      </c>
      <c r="DR76" s="117">
        <v>516638</v>
      </c>
      <c r="DS76" s="117">
        <v>1440627</v>
      </c>
      <c r="DT76" s="117">
        <v>491</v>
      </c>
      <c r="DU76" s="117">
        <v>31691</v>
      </c>
      <c r="DV76" s="117">
        <v>11345612</v>
      </c>
      <c r="DW76" s="117">
        <v>0</v>
      </c>
      <c r="DX76" s="117">
        <v>0</v>
      </c>
      <c r="DY76" s="117">
        <v>56440</v>
      </c>
      <c r="DZ76" s="117">
        <v>0</v>
      </c>
      <c r="EA76" s="117">
        <v>665</v>
      </c>
      <c r="EB76" s="117">
        <v>0</v>
      </c>
      <c r="EC76" s="117">
        <v>0</v>
      </c>
      <c r="ED76" s="117">
        <v>0</v>
      </c>
      <c r="EE76" s="117">
        <v>0</v>
      </c>
      <c r="EF76" s="117">
        <v>6203</v>
      </c>
      <c r="EG76" s="117">
        <v>0</v>
      </c>
      <c r="EH76" s="117">
        <v>6203</v>
      </c>
      <c r="EI76" s="117">
        <v>0</v>
      </c>
      <c r="EJ76" s="117">
        <v>17743</v>
      </c>
      <c r="EK76" s="117">
        <v>56070</v>
      </c>
      <c r="EL76" s="117">
        <v>1</v>
      </c>
      <c r="EM76" s="117">
        <v>0</v>
      </c>
      <c r="EN76" s="117">
        <v>0</v>
      </c>
      <c r="EO76" s="117">
        <v>0</v>
      </c>
      <c r="EP76" s="117">
        <v>0</v>
      </c>
      <c r="EQ76" s="117">
        <v>0</v>
      </c>
      <c r="ER76" s="117">
        <v>0</v>
      </c>
      <c r="ES76" s="117">
        <v>519442</v>
      </c>
      <c r="ET76" s="117">
        <v>0</v>
      </c>
      <c r="EU76" s="117">
        <v>0</v>
      </c>
      <c r="EV76" s="117">
        <v>347892</v>
      </c>
      <c r="EW76" s="117">
        <v>13948</v>
      </c>
      <c r="EX76" s="117">
        <v>49866</v>
      </c>
      <c r="EY76" s="117">
        <v>0</v>
      </c>
      <c r="EZ76" s="117">
        <v>0</v>
      </c>
    </row>
    <row r="77" spans="1:156">
      <c r="A77" s="66" t="s">
        <v>1116</v>
      </c>
      <c r="B77" s="66">
        <v>70742</v>
      </c>
      <c r="C77" s="65" t="s">
        <v>1101</v>
      </c>
      <c r="D77" s="117">
        <v>-2576698</v>
      </c>
      <c r="E77" s="117">
        <v>0</v>
      </c>
      <c r="F77" s="117">
        <v>-106772</v>
      </c>
      <c r="G77" s="117">
        <v>0</v>
      </c>
      <c r="H77" s="117">
        <v>2303058</v>
      </c>
      <c r="I77" s="117">
        <v>0</v>
      </c>
      <c r="J77" s="117">
        <v>0</v>
      </c>
      <c r="K77" s="117">
        <v>0</v>
      </c>
      <c r="L77" s="117">
        <v>29412</v>
      </c>
      <c r="M77" s="117">
        <v>264367</v>
      </c>
      <c r="N77" s="117">
        <v>-2329372</v>
      </c>
      <c r="O77" s="117">
        <v>0</v>
      </c>
      <c r="P77" s="117">
        <v>0</v>
      </c>
      <c r="Q77" s="117">
        <v>0</v>
      </c>
      <c r="R77" s="117">
        <v>0</v>
      </c>
      <c r="S77" s="117">
        <v>0</v>
      </c>
      <c r="T77" s="117">
        <v>-44170</v>
      </c>
      <c r="U77" s="117">
        <v>2303058</v>
      </c>
      <c r="V77" s="117">
        <v>0</v>
      </c>
      <c r="W77" s="117">
        <v>-5769</v>
      </c>
      <c r="X77" s="117">
        <v>0</v>
      </c>
      <c r="Y77" s="117">
        <v>-873795</v>
      </c>
      <c r="Z77" s="117">
        <v>341907</v>
      </c>
      <c r="AA77" s="117">
        <v>16498</v>
      </c>
      <c r="AB77" s="117">
        <v>0</v>
      </c>
      <c r="AC77" s="117">
        <v>362477</v>
      </c>
      <c r="AD77" s="117">
        <v>-217992</v>
      </c>
      <c r="AE77" s="117">
        <v>0</v>
      </c>
      <c r="AF77" s="117">
        <v>0</v>
      </c>
      <c r="AG77" s="117">
        <v>-111220</v>
      </c>
      <c r="AH77" s="117">
        <v>0</v>
      </c>
      <c r="AI77" s="117">
        <v>0</v>
      </c>
      <c r="AJ77" s="117">
        <v>-873795</v>
      </c>
      <c r="AK77" s="117">
        <v>0</v>
      </c>
      <c r="AL77" s="117">
        <v>0</v>
      </c>
      <c r="AM77" s="117">
        <v>0</v>
      </c>
      <c r="AN77" s="117">
        <v>0</v>
      </c>
      <c r="AO77" s="117">
        <v>-5769</v>
      </c>
      <c r="AP77" s="117">
        <v>341907</v>
      </c>
      <c r="AQ77" s="117">
        <v>0</v>
      </c>
      <c r="AR77" s="117">
        <v>0</v>
      </c>
      <c r="AS77" s="117">
        <v>0</v>
      </c>
      <c r="AT77" s="117">
        <v>0</v>
      </c>
      <c r="AU77" s="117">
        <v>0</v>
      </c>
      <c r="AV77" s="117">
        <v>90274</v>
      </c>
      <c r="AW77" s="117">
        <v>0</v>
      </c>
      <c r="AX77" s="117">
        <v>0</v>
      </c>
      <c r="AY77" s="117">
        <v>0</v>
      </c>
      <c r="AZ77" s="117">
        <v>0</v>
      </c>
      <c r="BA77" s="117">
        <v>0</v>
      </c>
      <c r="BB77" s="117">
        <v>0</v>
      </c>
      <c r="BC77" s="117">
        <v>-2283</v>
      </c>
      <c r="BD77" s="117">
        <v>0</v>
      </c>
      <c r="BE77" s="117">
        <v>0</v>
      </c>
      <c r="BF77" s="117">
        <v>-201494</v>
      </c>
      <c r="BG77" s="117">
        <v>0</v>
      </c>
      <c r="BH77" s="117">
        <v>0</v>
      </c>
      <c r="BI77" s="117">
        <v>0</v>
      </c>
      <c r="BJ77" s="117">
        <v>17537329</v>
      </c>
      <c r="BK77" s="117">
        <v>387172</v>
      </c>
      <c r="BL77" s="117">
        <v>752917</v>
      </c>
      <c r="BM77" s="117">
        <v>0</v>
      </c>
      <c r="BN77" s="117">
        <v>0</v>
      </c>
      <c r="BO77" s="117">
        <v>0</v>
      </c>
      <c r="BP77" s="117">
        <v>0</v>
      </c>
      <c r="BQ77" s="117">
        <v>0</v>
      </c>
      <c r="BR77" s="117">
        <v>0</v>
      </c>
      <c r="BS77" s="117">
        <v>0</v>
      </c>
      <c r="BT77" s="117">
        <v>0</v>
      </c>
      <c r="BU77" s="117">
        <v>0</v>
      </c>
      <c r="BV77" s="117">
        <v>0</v>
      </c>
      <c r="BW77" s="117">
        <v>680612</v>
      </c>
      <c r="BX77" s="117">
        <v>5418954</v>
      </c>
      <c r="BY77" s="117">
        <v>0</v>
      </c>
      <c r="BZ77" s="117">
        <v>0</v>
      </c>
      <c r="CA77" s="117">
        <v>0</v>
      </c>
      <c r="CB77" s="117">
        <v>0</v>
      </c>
      <c r="CC77" s="117">
        <v>0</v>
      </c>
      <c r="CD77" s="117">
        <v>0</v>
      </c>
      <c r="CE77" s="117">
        <v>0</v>
      </c>
      <c r="CF77" s="117">
        <v>0</v>
      </c>
      <c r="CG77" s="117">
        <v>0</v>
      </c>
      <c r="CH77" s="117">
        <v>0</v>
      </c>
      <c r="CI77" s="117">
        <v>0</v>
      </c>
      <c r="CJ77" s="117">
        <v>0</v>
      </c>
      <c r="CK77" s="117">
        <v>0</v>
      </c>
      <c r="CL77" s="117">
        <v>883225</v>
      </c>
      <c r="CM77" s="117">
        <v>2134535</v>
      </c>
      <c r="CN77" s="117">
        <v>0</v>
      </c>
      <c r="CO77" s="117">
        <v>2303701</v>
      </c>
      <c r="CP77" s="117">
        <v>0</v>
      </c>
      <c r="CQ77" s="117">
        <v>14721058</v>
      </c>
      <c r="CR77" s="117">
        <v>0</v>
      </c>
      <c r="CS77" s="117">
        <v>3515492</v>
      </c>
      <c r="CT77" s="117">
        <v>11205566</v>
      </c>
      <c r="CU77" s="117">
        <v>0</v>
      </c>
      <c r="CV77" s="117">
        <v>11198212</v>
      </c>
      <c r="CW77" s="117">
        <v>5418710</v>
      </c>
      <c r="CX77" s="117">
        <v>0</v>
      </c>
      <c r="CY77" s="117">
        <v>159918</v>
      </c>
      <c r="CZ77" s="117">
        <v>1191411</v>
      </c>
      <c r="DA77" s="117">
        <v>590229</v>
      </c>
      <c r="DB77" s="117">
        <v>-244</v>
      </c>
      <c r="DC77" s="117">
        <v>375106</v>
      </c>
      <c r="DD77" s="117">
        <v>1114</v>
      </c>
      <c r="DE77" s="117">
        <v>-1358</v>
      </c>
      <c r="DF77" s="117">
        <v>0</v>
      </c>
      <c r="DG77" s="117">
        <v>0</v>
      </c>
      <c r="DH77" s="117">
        <v>365745</v>
      </c>
      <c r="DI77" s="117">
        <v>14721058</v>
      </c>
      <c r="DJ77" s="117">
        <v>0</v>
      </c>
      <c r="DK77" s="117">
        <v>0</v>
      </c>
      <c r="DL77" s="117">
        <v>0</v>
      </c>
      <c r="DM77" s="117">
        <v>11205566</v>
      </c>
      <c r="DN77" s="117">
        <v>3849797</v>
      </c>
      <c r="DO77" s="117">
        <v>0</v>
      </c>
      <c r="DP77" s="117">
        <v>0</v>
      </c>
      <c r="DQ77" s="117">
        <v>0</v>
      </c>
      <c r="DR77" s="117">
        <v>0</v>
      </c>
      <c r="DS77" s="117">
        <v>680612</v>
      </c>
      <c r="DT77" s="117">
        <v>1124</v>
      </c>
      <c r="DU77" s="117">
        <v>79468</v>
      </c>
      <c r="DV77" s="117">
        <v>17537329</v>
      </c>
      <c r="DW77" s="117">
        <v>0</v>
      </c>
      <c r="DX77" s="117">
        <v>0</v>
      </c>
      <c r="DY77" s="117">
        <v>7180</v>
      </c>
      <c r="DZ77" s="117">
        <v>0</v>
      </c>
      <c r="EA77" s="117">
        <v>20380</v>
      </c>
      <c r="EB77" s="117">
        <v>0</v>
      </c>
      <c r="EC77" s="117">
        <v>0</v>
      </c>
      <c r="ED77" s="117">
        <v>0</v>
      </c>
      <c r="EE77" s="117">
        <v>0</v>
      </c>
      <c r="EF77" s="117">
        <v>7335</v>
      </c>
      <c r="EG77" s="117">
        <v>0</v>
      </c>
      <c r="EH77" s="117">
        <v>7335</v>
      </c>
      <c r="EI77" s="117">
        <v>0</v>
      </c>
      <c r="EJ77" s="117">
        <v>45983</v>
      </c>
      <c r="EK77" s="117">
        <v>88022</v>
      </c>
      <c r="EL77" s="117">
        <v>1</v>
      </c>
      <c r="EM77" s="117">
        <v>0</v>
      </c>
      <c r="EN77" s="117">
        <v>0</v>
      </c>
      <c r="EO77" s="117">
        <v>0</v>
      </c>
      <c r="EP77" s="117">
        <v>0</v>
      </c>
      <c r="EQ77" s="117">
        <v>0</v>
      </c>
      <c r="ER77" s="117">
        <v>0</v>
      </c>
      <c r="ES77" s="117">
        <v>1251310</v>
      </c>
      <c r="ET77" s="117">
        <v>0</v>
      </c>
      <c r="EU77" s="117">
        <v>0</v>
      </c>
      <c r="EV77" s="117">
        <v>436724</v>
      </c>
      <c r="EW77" s="117">
        <v>33485</v>
      </c>
      <c r="EX77" s="117">
        <v>80686</v>
      </c>
      <c r="EY77" s="117">
        <v>0</v>
      </c>
      <c r="EZ77" s="117">
        <v>0</v>
      </c>
    </row>
    <row r="78" spans="1:156">
      <c r="A78" s="66" t="s">
        <v>1116</v>
      </c>
      <c r="B78" s="66">
        <v>70806</v>
      </c>
      <c r="C78" s="65" t="s">
        <v>1102</v>
      </c>
      <c r="D78" s="117">
        <v>-1491953</v>
      </c>
      <c r="E78" s="117">
        <v>151</v>
      </c>
      <c r="F78" s="117">
        <v>-281347</v>
      </c>
      <c r="G78" s="117">
        <v>0</v>
      </c>
      <c r="H78" s="117">
        <v>669027</v>
      </c>
      <c r="I78" s="117">
        <v>0</v>
      </c>
      <c r="J78" s="117">
        <v>0</v>
      </c>
      <c r="K78" s="117">
        <v>-773</v>
      </c>
      <c r="L78" s="117">
        <v>8280</v>
      </c>
      <c r="M78" s="117">
        <v>258019</v>
      </c>
      <c r="N78" s="117">
        <v>-1277805</v>
      </c>
      <c r="O78" s="117">
        <v>0</v>
      </c>
      <c r="P78" s="117">
        <v>2193</v>
      </c>
      <c r="Q78" s="117">
        <v>0</v>
      </c>
      <c r="R78" s="117">
        <v>0</v>
      </c>
      <c r="S78" s="117">
        <v>151</v>
      </c>
      <c r="T78" s="117">
        <v>-49742</v>
      </c>
      <c r="U78" s="117">
        <v>669027</v>
      </c>
      <c r="V78" s="117">
        <v>0</v>
      </c>
      <c r="W78" s="117">
        <v>-5884</v>
      </c>
      <c r="X78" s="117">
        <v>0</v>
      </c>
      <c r="Y78" s="117">
        <v>-459211</v>
      </c>
      <c r="Z78" s="117">
        <v>474169</v>
      </c>
      <c r="AA78" s="117">
        <v>183367</v>
      </c>
      <c r="AB78" s="117">
        <v>0</v>
      </c>
      <c r="AC78" s="117">
        <v>214029</v>
      </c>
      <c r="AD78" s="117">
        <v>-490019</v>
      </c>
      <c r="AE78" s="117">
        <v>0</v>
      </c>
      <c r="AF78" s="117">
        <v>0</v>
      </c>
      <c r="AG78" s="117">
        <v>-208823</v>
      </c>
      <c r="AH78" s="117">
        <v>-2599</v>
      </c>
      <c r="AI78" s="117">
        <v>-1922</v>
      </c>
      <c r="AJ78" s="117">
        <v>-459211</v>
      </c>
      <c r="AK78" s="117">
        <v>0</v>
      </c>
      <c r="AL78" s="117">
        <v>0</v>
      </c>
      <c r="AM78" s="117">
        <v>0</v>
      </c>
      <c r="AN78" s="117">
        <v>0</v>
      </c>
      <c r="AO78" s="117">
        <v>-5884</v>
      </c>
      <c r="AP78" s="117">
        <v>474169</v>
      </c>
      <c r="AQ78" s="117">
        <v>-120</v>
      </c>
      <c r="AR78" s="117">
        <v>0</v>
      </c>
      <c r="AS78" s="117">
        <v>0</v>
      </c>
      <c r="AT78" s="117">
        <v>0</v>
      </c>
      <c r="AU78" s="117">
        <v>2193</v>
      </c>
      <c r="AV78" s="117">
        <v>97981</v>
      </c>
      <c r="AW78" s="117">
        <v>677</v>
      </c>
      <c r="AX78" s="117">
        <v>-120</v>
      </c>
      <c r="AY78" s="117">
        <v>78871</v>
      </c>
      <c r="AZ78" s="117">
        <v>0</v>
      </c>
      <c r="BA78" s="117">
        <v>0</v>
      </c>
      <c r="BB78" s="117">
        <v>0</v>
      </c>
      <c r="BC78" s="117">
        <v>-1636</v>
      </c>
      <c r="BD78" s="117">
        <v>0</v>
      </c>
      <c r="BE78" s="117">
        <v>0</v>
      </c>
      <c r="BF78" s="117">
        <v>-306652</v>
      </c>
      <c r="BG78" s="117">
        <v>0</v>
      </c>
      <c r="BH78" s="117">
        <v>0</v>
      </c>
      <c r="BI78" s="117">
        <v>0</v>
      </c>
      <c r="BJ78" s="117">
        <v>16943131</v>
      </c>
      <c r="BK78" s="117">
        <v>397687</v>
      </c>
      <c r="BL78" s="117">
        <v>640489</v>
      </c>
      <c r="BM78" s="117">
        <v>801565</v>
      </c>
      <c r="BN78" s="117">
        <v>0</v>
      </c>
      <c r="BO78" s="117">
        <v>0</v>
      </c>
      <c r="BP78" s="117">
        <v>0</v>
      </c>
      <c r="BQ78" s="117">
        <v>0</v>
      </c>
      <c r="BR78" s="117">
        <v>0</v>
      </c>
      <c r="BS78" s="117">
        <v>0</v>
      </c>
      <c r="BT78" s="117">
        <v>0</v>
      </c>
      <c r="BU78" s="117">
        <v>0</v>
      </c>
      <c r="BV78" s="117">
        <v>0</v>
      </c>
      <c r="BW78" s="117">
        <v>2195177</v>
      </c>
      <c r="BX78" s="117">
        <v>9981388</v>
      </c>
      <c r="BY78" s="117">
        <v>0</v>
      </c>
      <c r="BZ78" s="117">
        <v>0</v>
      </c>
      <c r="CA78" s="117">
        <v>0</v>
      </c>
      <c r="CB78" s="117">
        <v>0</v>
      </c>
      <c r="CC78" s="117">
        <v>0</v>
      </c>
      <c r="CD78" s="117">
        <v>0</v>
      </c>
      <c r="CE78" s="117">
        <v>0</v>
      </c>
      <c r="CF78" s="117">
        <v>0</v>
      </c>
      <c r="CG78" s="117">
        <v>0</v>
      </c>
      <c r="CH78" s="117">
        <v>0</v>
      </c>
      <c r="CI78" s="117">
        <v>0</v>
      </c>
      <c r="CJ78" s="117">
        <v>0</v>
      </c>
      <c r="CK78" s="117">
        <v>0</v>
      </c>
      <c r="CL78" s="117">
        <v>518556</v>
      </c>
      <c r="CM78" s="117">
        <v>1320272</v>
      </c>
      <c r="CN78" s="117">
        <v>0</v>
      </c>
      <c r="CO78" s="117">
        <v>169650</v>
      </c>
      <c r="CP78" s="117">
        <v>0</v>
      </c>
      <c r="CQ78" s="117">
        <v>12625786</v>
      </c>
      <c r="CR78" s="117">
        <v>0</v>
      </c>
      <c r="CS78" s="117">
        <v>6837932</v>
      </c>
      <c r="CT78" s="117">
        <v>5787854</v>
      </c>
      <c r="CU78" s="117">
        <v>0</v>
      </c>
      <c r="CV78" s="117">
        <v>6142319</v>
      </c>
      <c r="CW78" s="117">
        <v>10047018</v>
      </c>
      <c r="CX78" s="117">
        <v>0</v>
      </c>
      <c r="CY78" s="117">
        <v>140685</v>
      </c>
      <c r="CZ78" s="117">
        <v>6309706</v>
      </c>
      <c r="DA78" s="117">
        <v>2327203</v>
      </c>
      <c r="DB78" s="117">
        <v>65630</v>
      </c>
      <c r="DC78" s="117">
        <v>2298463</v>
      </c>
      <c r="DD78" s="117">
        <v>51328</v>
      </c>
      <c r="DE78" s="117">
        <v>9259</v>
      </c>
      <c r="DF78" s="117">
        <v>355001</v>
      </c>
      <c r="DG78" s="117">
        <v>0</v>
      </c>
      <c r="DH78" s="117">
        <v>242802</v>
      </c>
      <c r="DI78" s="117">
        <v>12625786</v>
      </c>
      <c r="DJ78" s="117">
        <v>0</v>
      </c>
      <c r="DK78" s="117">
        <v>0</v>
      </c>
      <c r="DL78" s="117">
        <v>0</v>
      </c>
      <c r="DM78" s="117">
        <v>5787854</v>
      </c>
      <c r="DN78" s="117">
        <v>4649908</v>
      </c>
      <c r="DO78" s="117">
        <v>0</v>
      </c>
      <c r="DP78" s="117">
        <v>0</v>
      </c>
      <c r="DQ78" s="117">
        <v>0</v>
      </c>
      <c r="DR78" s="117">
        <v>801565</v>
      </c>
      <c r="DS78" s="117">
        <v>2195177</v>
      </c>
      <c r="DT78" s="117">
        <v>331</v>
      </c>
      <c r="DU78" s="117">
        <v>47890</v>
      </c>
      <c r="DV78" s="117">
        <v>16943131</v>
      </c>
      <c r="DW78" s="117">
        <v>0</v>
      </c>
      <c r="DX78" s="117">
        <v>0</v>
      </c>
      <c r="DY78" s="117">
        <v>79877</v>
      </c>
      <c r="DZ78" s="117">
        <v>0</v>
      </c>
      <c r="EA78" s="117">
        <v>3575</v>
      </c>
      <c r="EB78" s="117">
        <v>0</v>
      </c>
      <c r="EC78" s="117">
        <v>0</v>
      </c>
      <c r="ED78" s="117">
        <v>0</v>
      </c>
      <c r="EE78" s="117">
        <v>0</v>
      </c>
      <c r="EF78" s="117">
        <v>20843</v>
      </c>
      <c r="EG78" s="117">
        <v>0</v>
      </c>
      <c r="EH78" s="117">
        <v>20843</v>
      </c>
      <c r="EI78" s="117">
        <v>0</v>
      </c>
      <c r="EJ78" s="117">
        <v>34313</v>
      </c>
      <c r="EK78" s="117">
        <v>65415</v>
      </c>
      <c r="EL78" s="117">
        <v>2</v>
      </c>
      <c r="EM78" s="117">
        <v>5043</v>
      </c>
      <c r="EN78" s="117">
        <v>0</v>
      </c>
      <c r="EO78" s="117">
        <v>0</v>
      </c>
      <c r="EP78" s="117">
        <v>0</v>
      </c>
      <c r="EQ78" s="117">
        <v>0</v>
      </c>
      <c r="ER78" s="117">
        <v>0</v>
      </c>
      <c r="ES78" s="117">
        <v>801716</v>
      </c>
      <c r="ET78" s="117">
        <v>0</v>
      </c>
      <c r="EU78" s="117">
        <v>0</v>
      </c>
      <c r="EV78" s="117">
        <v>485252</v>
      </c>
      <c r="EW78" s="117">
        <v>13577</v>
      </c>
      <c r="EX78" s="117">
        <v>44570</v>
      </c>
      <c r="EY78" s="117">
        <v>0</v>
      </c>
      <c r="EZ78" s="117">
        <v>0</v>
      </c>
    </row>
    <row r="79" spans="1:156">
      <c r="A79" s="66" t="s">
        <v>1116</v>
      </c>
      <c r="B79" s="66">
        <v>70807</v>
      </c>
      <c r="C79" s="65" t="s">
        <v>1103</v>
      </c>
      <c r="D79" s="117">
        <v>-12692453</v>
      </c>
      <c r="E79" s="117"/>
      <c r="F79" s="117">
        <v>227773</v>
      </c>
      <c r="G79" s="117"/>
      <c r="H79" s="117">
        <v>14251316</v>
      </c>
      <c r="I79" s="117">
        <v>-161</v>
      </c>
      <c r="J79" s="117">
        <v>0</v>
      </c>
      <c r="K79" s="117">
        <v>-8679367</v>
      </c>
      <c r="L79" s="117">
        <v>188374</v>
      </c>
      <c r="M79" s="117">
        <v>1032570</v>
      </c>
      <c r="N79" s="117">
        <v>-20259869</v>
      </c>
      <c r="O79" s="117"/>
      <c r="P79" s="117"/>
      <c r="Q79" s="117">
        <v>0</v>
      </c>
      <c r="R79" s="117"/>
      <c r="S79" s="117"/>
      <c r="T79" s="117">
        <v>-139542</v>
      </c>
      <c r="U79" s="117">
        <v>14251155</v>
      </c>
      <c r="V79" s="117">
        <v>0</v>
      </c>
      <c r="W79" s="117">
        <v>-62042</v>
      </c>
      <c r="X79" s="117"/>
      <c r="Y79" s="117">
        <v>-4771952</v>
      </c>
      <c r="Z79" s="117">
        <v>6452058</v>
      </c>
      <c r="AA79" s="117">
        <v>-35551</v>
      </c>
      <c r="AB79" s="117"/>
      <c r="AC79" s="117">
        <v>3209701</v>
      </c>
      <c r="AD79" s="117">
        <v>-168365</v>
      </c>
      <c r="AE79" s="117"/>
      <c r="AF79" s="117"/>
      <c r="AG79" s="117">
        <v>-396138</v>
      </c>
      <c r="AH79" s="117"/>
      <c r="AI79" s="117"/>
      <c r="AJ79" s="117">
        <v>-4772170</v>
      </c>
      <c r="AK79" s="117">
        <v>218</v>
      </c>
      <c r="AL79" s="117"/>
      <c r="AM79" s="117"/>
      <c r="AN79" s="117">
        <v>30815</v>
      </c>
      <c r="AO79" s="117">
        <v>-62042</v>
      </c>
      <c r="AP79" s="117">
        <v>6452058</v>
      </c>
      <c r="AQ79" s="117"/>
      <c r="AR79" s="117">
        <v>0</v>
      </c>
      <c r="AS79" s="117"/>
      <c r="AT79" s="117"/>
      <c r="AU79" s="117"/>
      <c r="AV79" s="117">
        <v>-192222</v>
      </c>
      <c r="AW79" s="117"/>
      <c r="AX79" s="117"/>
      <c r="AY79" s="117">
        <v>977033</v>
      </c>
      <c r="AZ79" s="117"/>
      <c r="BA79" s="117">
        <v>0</v>
      </c>
      <c r="BB79" s="117">
        <v>0</v>
      </c>
      <c r="BC79" s="117">
        <v>-266</v>
      </c>
      <c r="BD79" s="117">
        <v>0</v>
      </c>
      <c r="BE79" s="117"/>
      <c r="BF79" s="117">
        <v>-203916</v>
      </c>
      <c r="BG79" s="117">
        <v>770000</v>
      </c>
      <c r="BH79" s="117"/>
      <c r="BI79" s="117">
        <v>1162561</v>
      </c>
      <c r="BJ79" s="117">
        <v>143887083</v>
      </c>
      <c r="BK79" s="117"/>
      <c r="BL79" s="117">
        <v>4316298</v>
      </c>
      <c r="BM79" s="117">
        <v>6578465</v>
      </c>
      <c r="BN79" s="117"/>
      <c r="BO79" s="117">
        <v>2308951</v>
      </c>
      <c r="BP79" s="117">
        <v>4316298</v>
      </c>
      <c r="BQ79" s="117"/>
      <c r="BR79" s="117"/>
      <c r="BS79" s="117"/>
      <c r="BT79" s="117"/>
      <c r="BU79" s="117">
        <v>329</v>
      </c>
      <c r="BV79" s="117"/>
      <c r="BW79" s="117">
        <v>1655895</v>
      </c>
      <c r="BX79" s="117">
        <v>68866300</v>
      </c>
      <c r="BY79" s="117"/>
      <c r="BZ79" s="117"/>
      <c r="CA79" s="117"/>
      <c r="CB79" s="117"/>
      <c r="CC79" s="117"/>
      <c r="CD79" s="117"/>
      <c r="CE79" s="117"/>
      <c r="CF79" s="117"/>
      <c r="CG79" s="117">
        <v>602</v>
      </c>
      <c r="CH79" s="117"/>
      <c r="CI79" s="117">
        <v>602</v>
      </c>
      <c r="CJ79" s="117"/>
      <c r="CK79" s="117"/>
      <c r="CL79" s="117">
        <v>220183</v>
      </c>
      <c r="CM79" s="117">
        <v>4185855</v>
      </c>
      <c r="CN79" s="117"/>
      <c r="CO79" s="117">
        <v>31165444</v>
      </c>
      <c r="CP79" s="117"/>
      <c r="CQ79" s="117">
        <v>131466868</v>
      </c>
      <c r="CR79" s="117"/>
      <c r="CS79" s="117">
        <v>127504276</v>
      </c>
      <c r="CT79" s="117">
        <v>3962592</v>
      </c>
      <c r="CU79" s="117">
        <v>26630</v>
      </c>
      <c r="CV79" s="117">
        <v>3962592</v>
      </c>
      <c r="CW79" s="117">
        <v>134342300</v>
      </c>
      <c r="CX79" s="117">
        <v>1436237</v>
      </c>
      <c r="CY79" s="117">
        <v>127700</v>
      </c>
      <c r="CZ79" s="117">
        <v>94674772</v>
      </c>
      <c r="DA79" s="117">
        <v>12628644</v>
      </c>
      <c r="DB79" s="117">
        <v>64039763</v>
      </c>
      <c r="DC79" s="117">
        <v>23321717</v>
      </c>
      <c r="DD79" s="117">
        <v>8481366</v>
      </c>
      <c r="DE79" s="117">
        <v>54470965</v>
      </c>
      <c r="DF79" s="117">
        <v>954174</v>
      </c>
      <c r="DG79" s="117"/>
      <c r="DH79" s="117"/>
      <c r="DI79" s="117">
        <v>131466868</v>
      </c>
      <c r="DJ79" s="117">
        <v>329</v>
      </c>
      <c r="DK79" s="117"/>
      <c r="DL79" s="117"/>
      <c r="DM79" s="117">
        <v>3962592</v>
      </c>
      <c r="DN79" s="117">
        <v>25776035</v>
      </c>
      <c r="DO79" s="117"/>
      <c r="DP79" s="117"/>
      <c r="DQ79" s="117"/>
      <c r="DR79" s="117">
        <v>4269514</v>
      </c>
      <c r="DS79" s="117">
        <v>885895</v>
      </c>
      <c r="DT79" s="117"/>
      <c r="DU79" s="117">
        <v>321337</v>
      </c>
      <c r="DV79" s="117">
        <v>143887083</v>
      </c>
      <c r="DW79" s="117"/>
      <c r="DX79" s="117"/>
      <c r="DY79" s="117"/>
      <c r="DZ79" s="117"/>
      <c r="EA79" s="117">
        <v>709886</v>
      </c>
      <c r="EB79" s="117"/>
      <c r="EC79" s="117"/>
      <c r="ED79" s="117"/>
      <c r="EE79" s="117"/>
      <c r="EF79" s="117">
        <v>238829</v>
      </c>
      <c r="EG79" s="117"/>
      <c r="EH79" s="117">
        <v>238829</v>
      </c>
      <c r="EI79" s="117"/>
      <c r="EJ79" s="117">
        <v>101835</v>
      </c>
      <c r="EK79" s="117">
        <v>917597</v>
      </c>
      <c r="EL79" s="117">
        <v>1117</v>
      </c>
      <c r="EM79" s="117"/>
      <c r="EN79" s="117"/>
      <c r="EO79" s="117"/>
      <c r="EP79" s="117"/>
      <c r="EQ79" s="117">
        <v>1087432</v>
      </c>
      <c r="ER79" s="117"/>
      <c r="ES79" s="117">
        <v>2803111</v>
      </c>
      <c r="ET79" s="117"/>
      <c r="EU79" s="117"/>
      <c r="EV79" s="117">
        <v>7012204</v>
      </c>
      <c r="EW79" s="117">
        <v>219502</v>
      </c>
      <c r="EX79" s="117">
        <v>677049</v>
      </c>
      <c r="EY79" s="117"/>
      <c r="EZ79" s="117"/>
    </row>
    <row r="80" spans="1:156">
      <c r="A80" s="66" t="s">
        <v>1116</v>
      </c>
      <c r="B80" s="66">
        <v>70814</v>
      </c>
      <c r="C80" s="65" t="s">
        <v>1104</v>
      </c>
      <c r="D80" s="117">
        <v>553587</v>
      </c>
      <c r="E80" s="117"/>
      <c r="F80" s="117">
        <v>-2739030</v>
      </c>
      <c r="G80" s="117"/>
      <c r="H80" s="117">
        <v>10323168</v>
      </c>
      <c r="I80" s="117"/>
      <c r="J80" s="117"/>
      <c r="K80" s="117">
        <v>-19798817</v>
      </c>
      <c r="L80" s="117">
        <v>49578</v>
      </c>
      <c r="M80" s="117">
        <v>1717490</v>
      </c>
      <c r="N80" s="117">
        <v>-17603400</v>
      </c>
      <c r="O80" s="117"/>
      <c r="P80" s="117"/>
      <c r="Q80" s="117"/>
      <c r="R80" s="117"/>
      <c r="S80" s="117"/>
      <c r="T80" s="117">
        <v>-136638</v>
      </c>
      <c r="U80" s="117">
        <v>10323168</v>
      </c>
      <c r="V80" s="117"/>
      <c r="W80" s="117">
        <v>-79256</v>
      </c>
      <c r="X80" s="117"/>
      <c r="Y80" s="117">
        <v>-3795802</v>
      </c>
      <c r="Z80" s="117">
        <v>5338379</v>
      </c>
      <c r="AA80" s="117">
        <v>416391</v>
      </c>
      <c r="AB80" s="117"/>
      <c r="AC80" s="117">
        <v>2716057</v>
      </c>
      <c r="AD80" s="117">
        <v>-2777794</v>
      </c>
      <c r="AE80" s="117"/>
      <c r="AF80" s="117"/>
      <c r="AG80" s="117">
        <v>-38765</v>
      </c>
      <c r="AH80" s="117"/>
      <c r="AI80" s="117"/>
      <c r="AJ80" s="117">
        <v>-3795802</v>
      </c>
      <c r="AK80" s="117"/>
      <c r="AL80" s="117"/>
      <c r="AM80" s="117"/>
      <c r="AN80" s="117">
        <v>13371</v>
      </c>
      <c r="AO80" s="117">
        <v>-79256</v>
      </c>
      <c r="AP80" s="117">
        <v>5338379</v>
      </c>
      <c r="AQ80" s="117"/>
      <c r="AR80" s="117"/>
      <c r="AS80" s="117"/>
      <c r="AT80" s="117"/>
      <c r="AU80" s="117"/>
      <c r="AV80" s="117">
        <v>2322638</v>
      </c>
      <c r="AW80" s="117"/>
      <c r="AX80" s="117"/>
      <c r="AY80" s="117">
        <v>739450</v>
      </c>
      <c r="AZ80" s="117"/>
      <c r="BA80" s="117"/>
      <c r="BB80" s="117"/>
      <c r="BC80" s="117">
        <v>-1972</v>
      </c>
      <c r="BD80" s="117"/>
      <c r="BE80" s="117"/>
      <c r="BF80" s="117">
        <v>-2361403</v>
      </c>
      <c r="BG80" s="117"/>
      <c r="BH80" s="117"/>
      <c r="BI80" s="117">
        <v>777974</v>
      </c>
      <c r="BJ80" s="117">
        <v>137956920</v>
      </c>
      <c r="BK80" s="117"/>
      <c r="BL80" s="117">
        <v>3539432</v>
      </c>
      <c r="BM80" s="117">
        <v>6149393</v>
      </c>
      <c r="BN80" s="117"/>
      <c r="BO80" s="117"/>
      <c r="BP80" s="117"/>
      <c r="BQ80" s="117"/>
      <c r="BR80" s="117"/>
      <c r="BS80" s="117"/>
      <c r="BT80" s="117">
        <v>82635</v>
      </c>
      <c r="BU80" s="117">
        <v>4269</v>
      </c>
      <c r="BV80" s="117"/>
      <c r="BW80" s="117">
        <v>20533864</v>
      </c>
      <c r="BX80" s="117">
        <v>13595008</v>
      </c>
      <c r="BY80" s="117"/>
      <c r="BZ80" s="117"/>
      <c r="CA80" s="117"/>
      <c r="CB80" s="117"/>
      <c r="CC80" s="117">
        <v>244</v>
      </c>
      <c r="CD80" s="117"/>
      <c r="CE80" s="117"/>
      <c r="CF80" s="117"/>
      <c r="CG80" s="117"/>
      <c r="CH80" s="117"/>
      <c r="CI80" s="117"/>
      <c r="CJ80" s="117"/>
      <c r="CK80" s="117"/>
      <c r="CL80" s="117">
        <v>0</v>
      </c>
      <c r="CM80" s="117">
        <v>865826</v>
      </c>
      <c r="CN80" s="117">
        <v>7169</v>
      </c>
      <c r="CO80" s="117">
        <v>43960750</v>
      </c>
      <c r="CP80" s="117"/>
      <c r="CQ80" s="117">
        <v>110376238</v>
      </c>
      <c r="CR80" s="117"/>
      <c r="CS80" s="117">
        <v>101727359</v>
      </c>
      <c r="CT80" s="117">
        <v>8648879</v>
      </c>
      <c r="CU80" s="117">
        <v>20395</v>
      </c>
      <c r="CV80" s="117">
        <v>8705518</v>
      </c>
      <c r="CW80" s="117">
        <v>124969037</v>
      </c>
      <c r="CX80" s="117">
        <v>308504</v>
      </c>
      <c r="CY80" s="117"/>
      <c r="CZ80" s="117">
        <v>53940143</v>
      </c>
      <c r="DA80" s="117"/>
      <c r="DB80" s="117">
        <v>111065525</v>
      </c>
      <c r="DC80" s="117">
        <v>13594949</v>
      </c>
      <c r="DD80" s="117">
        <v>221532</v>
      </c>
      <c r="DE80" s="117">
        <v>110843992</v>
      </c>
      <c r="DF80" s="117">
        <v>3826466</v>
      </c>
      <c r="DG80" s="117"/>
      <c r="DH80" s="117">
        <v>236667</v>
      </c>
      <c r="DI80" s="117">
        <v>110376238</v>
      </c>
      <c r="DJ80" s="117">
        <v>86904</v>
      </c>
      <c r="DK80" s="117"/>
      <c r="DL80" s="117"/>
      <c r="DM80" s="117">
        <v>8648879</v>
      </c>
      <c r="DN80" s="117">
        <v>60</v>
      </c>
      <c r="DO80" s="117"/>
      <c r="DP80" s="117"/>
      <c r="DQ80" s="117"/>
      <c r="DR80" s="117">
        <v>6149393</v>
      </c>
      <c r="DS80" s="117">
        <v>20533864</v>
      </c>
      <c r="DT80" s="117">
        <v>31598</v>
      </c>
      <c r="DU80" s="117">
        <v>240658</v>
      </c>
      <c r="DV80" s="117">
        <v>137956919</v>
      </c>
      <c r="DW80" s="117"/>
      <c r="DX80" s="117"/>
      <c r="DY80" s="117"/>
      <c r="DZ80" s="117"/>
      <c r="EA80" s="117"/>
      <c r="EB80" s="117"/>
      <c r="EC80" s="117"/>
      <c r="ED80" s="117"/>
      <c r="EE80" s="117"/>
      <c r="EF80" s="117">
        <v>209427</v>
      </c>
      <c r="EG80" s="117"/>
      <c r="EH80" s="117">
        <v>209427</v>
      </c>
      <c r="EI80" s="117"/>
      <c r="EJ80" s="117">
        <v>0</v>
      </c>
      <c r="EK80" s="117">
        <v>394975</v>
      </c>
      <c r="EL80" s="117">
        <v>0</v>
      </c>
      <c r="EM80" s="117"/>
      <c r="EN80" s="117"/>
      <c r="EO80" s="117">
        <v>3302765</v>
      </c>
      <c r="EP80" s="117"/>
      <c r="EQ80" s="117"/>
      <c r="ER80" s="117"/>
      <c r="ES80" s="117">
        <v>80438</v>
      </c>
      <c r="ET80" s="117"/>
      <c r="EU80" s="117"/>
      <c r="EV80" s="117">
        <v>0</v>
      </c>
      <c r="EW80" s="117">
        <v>240658</v>
      </c>
      <c r="EX80" s="117">
        <v>185548</v>
      </c>
      <c r="EY80" s="117"/>
      <c r="EZ80" s="117"/>
    </row>
    <row r="81" spans="1:156">
      <c r="A81" s="66" t="s">
        <v>1116</v>
      </c>
      <c r="B81" s="66">
        <v>70857</v>
      </c>
      <c r="C81" s="65" t="s">
        <v>1105</v>
      </c>
      <c r="D81" s="117">
        <v>-11607998</v>
      </c>
      <c r="E81" s="117">
        <v>0</v>
      </c>
      <c r="F81" s="117">
        <v>-1736206</v>
      </c>
      <c r="G81" s="117">
        <v>0</v>
      </c>
      <c r="H81" s="117">
        <v>5440799</v>
      </c>
      <c r="I81" s="117">
        <v>0</v>
      </c>
      <c r="J81" s="117">
        <v>0</v>
      </c>
      <c r="K81" s="117">
        <v>288087</v>
      </c>
      <c r="L81" s="117">
        <v>-451677</v>
      </c>
      <c r="M81" s="117">
        <v>3160827</v>
      </c>
      <c r="N81" s="117">
        <v>-8924037</v>
      </c>
      <c r="O81" s="117">
        <v>0</v>
      </c>
      <c r="P81" s="117">
        <v>0</v>
      </c>
      <c r="Q81" s="117">
        <v>0</v>
      </c>
      <c r="R81" s="117">
        <v>0</v>
      </c>
      <c r="S81" s="117">
        <v>0</v>
      </c>
      <c r="T81" s="117">
        <v>-291951</v>
      </c>
      <c r="U81" s="117">
        <v>5440799</v>
      </c>
      <c r="V81" s="117">
        <v>0</v>
      </c>
      <c r="W81" s="117">
        <v>-50526</v>
      </c>
      <c r="X81" s="117">
        <v>0</v>
      </c>
      <c r="Y81" s="117">
        <v>-3628638</v>
      </c>
      <c r="Z81" s="117">
        <v>4345170</v>
      </c>
      <c r="AA81" s="117">
        <v>269706</v>
      </c>
      <c r="AB81" s="117">
        <v>0</v>
      </c>
      <c r="AC81" s="117">
        <v>1384446</v>
      </c>
      <c r="AD81" s="117">
        <v>-1736206</v>
      </c>
      <c r="AE81" s="117">
        <v>0</v>
      </c>
      <c r="AF81" s="117">
        <v>0</v>
      </c>
      <c r="AG81" s="117">
        <v>0</v>
      </c>
      <c r="AH81" s="117">
        <v>0</v>
      </c>
      <c r="AI81" s="117">
        <v>0</v>
      </c>
      <c r="AJ81" s="117">
        <v>-3628638</v>
      </c>
      <c r="AK81" s="117">
        <v>0</v>
      </c>
      <c r="AL81" s="117">
        <v>0</v>
      </c>
      <c r="AM81" s="117">
        <v>0</v>
      </c>
      <c r="AN81" s="117">
        <v>81716</v>
      </c>
      <c r="AO81" s="117">
        <v>-50526</v>
      </c>
      <c r="AP81" s="117">
        <v>4345170</v>
      </c>
      <c r="AQ81" s="117">
        <v>0</v>
      </c>
      <c r="AR81" s="117">
        <v>0</v>
      </c>
      <c r="AS81" s="117">
        <v>0</v>
      </c>
      <c r="AT81" s="117">
        <v>0</v>
      </c>
      <c r="AU81" s="117">
        <v>0</v>
      </c>
      <c r="AV81" s="117">
        <v>1466500</v>
      </c>
      <c r="AW81" s="117">
        <v>0</v>
      </c>
      <c r="AX81" s="117">
        <v>0</v>
      </c>
      <c r="AY81" s="117">
        <v>-33714</v>
      </c>
      <c r="AZ81" s="117">
        <v>0</v>
      </c>
      <c r="BA81" s="117">
        <v>0</v>
      </c>
      <c r="BB81" s="117">
        <v>0</v>
      </c>
      <c r="BC81" s="117">
        <v>-103041</v>
      </c>
      <c r="BD81" s="117">
        <v>0</v>
      </c>
      <c r="BE81" s="117">
        <v>0</v>
      </c>
      <c r="BF81" s="117">
        <v>-1466500</v>
      </c>
      <c r="BG81" s="117">
        <v>0</v>
      </c>
      <c r="BH81" s="117">
        <v>0</v>
      </c>
      <c r="BI81" s="117">
        <v>814939</v>
      </c>
      <c r="BJ81" s="117">
        <v>196343364</v>
      </c>
      <c r="BK81" s="117">
        <v>0</v>
      </c>
      <c r="BL81" s="117">
        <v>2438779</v>
      </c>
      <c r="BM81" s="117">
        <v>1763851</v>
      </c>
      <c r="BN81" s="117">
        <v>0</v>
      </c>
      <c r="BO81" s="117">
        <v>0</v>
      </c>
      <c r="BP81" s="117">
        <v>0</v>
      </c>
      <c r="BQ81" s="117">
        <v>0</v>
      </c>
      <c r="BR81" s="117">
        <v>0</v>
      </c>
      <c r="BS81" s="117">
        <v>0</v>
      </c>
      <c r="BT81" s="117">
        <v>0</v>
      </c>
      <c r="BU81" s="117">
        <v>0</v>
      </c>
      <c r="BV81" s="117">
        <v>0</v>
      </c>
      <c r="BW81" s="117">
        <v>25261554</v>
      </c>
      <c r="BX81" s="117">
        <v>112007473</v>
      </c>
      <c r="BY81" s="117">
        <v>0</v>
      </c>
      <c r="BZ81" s="117">
        <v>0</v>
      </c>
      <c r="CA81" s="117">
        <v>0</v>
      </c>
      <c r="CB81" s="117">
        <v>0</v>
      </c>
      <c r="CC81" s="117">
        <v>0</v>
      </c>
      <c r="CD81" s="117">
        <v>0</v>
      </c>
      <c r="CE81" s="117">
        <v>0</v>
      </c>
      <c r="CF81" s="117">
        <v>0</v>
      </c>
      <c r="CG81" s="117">
        <v>0</v>
      </c>
      <c r="CH81" s="117">
        <v>0</v>
      </c>
      <c r="CI81" s="117">
        <v>0</v>
      </c>
      <c r="CJ81" s="117">
        <v>0</v>
      </c>
      <c r="CK81" s="117">
        <v>0</v>
      </c>
      <c r="CL81" s="117">
        <v>19758885</v>
      </c>
      <c r="CM81" s="117">
        <v>51389004</v>
      </c>
      <c r="CN81" s="117">
        <v>3210</v>
      </c>
      <c r="CO81" s="117">
        <v>43553424</v>
      </c>
      <c r="CP81" s="117">
        <v>0</v>
      </c>
      <c r="CQ81" s="117">
        <v>117877560</v>
      </c>
      <c r="CR81" s="117">
        <v>21977</v>
      </c>
      <c r="CS81" s="117">
        <v>117877560</v>
      </c>
      <c r="CT81" s="117">
        <v>0</v>
      </c>
      <c r="CU81" s="117">
        <v>0</v>
      </c>
      <c r="CV81" s="117">
        <v>0</v>
      </c>
      <c r="CW81" s="117">
        <v>191431963</v>
      </c>
      <c r="CX81" s="117">
        <v>3277930</v>
      </c>
      <c r="CY81" s="117">
        <v>5924163</v>
      </c>
      <c r="CZ81" s="117">
        <v>62050609</v>
      </c>
      <c r="DA81" s="117">
        <v>8705926</v>
      </c>
      <c r="DB81" s="117">
        <v>76146560</v>
      </c>
      <c r="DC81" s="117">
        <v>21807551</v>
      </c>
      <c r="DD81" s="117">
        <v>67803826</v>
      </c>
      <c r="DE81" s="117">
        <v>7795576</v>
      </c>
      <c r="DF81" s="117">
        <v>10692909</v>
      </c>
      <c r="DG81" s="117">
        <v>0</v>
      </c>
      <c r="DH81" s="117">
        <v>198287</v>
      </c>
      <c r="DI81" s="117">
        <v>117877560</v>
      </c>
      <c r="DJ81" s="117">
        <v>0</v>
      </c>
      <c r="DK81" s="117">
        <v>0</v>
      </c>
      <c r="DL81" s="117">
        <v>0</v>
      </c>
      <c r="DM81" s="117">
        <v>0</v>
      </c>
      <c r="DN81" s="117">
        <v>39685878</v>
      </c>
      <c r="DO81" s="117">
        <v>0</v>
      </c>
      <c r="DP81" s="117">
        <v>0</v>
      </c>
      <c r="DQ81" s="117">
        <v>0</v>
      </c>
      <c r="DR81" s="117">
        <v>1763851</v>
      </c>
      <c r="DS81" s="117">
        <v>25261554</v>
      </c>
      <c r="DT81" s="117">
        <v>29418</v>
      </c>
      <c r="DU81" s="117">
        <v>1319905</v>
      </c>
      <c r="DV81" s="117">
        <v>196343364</v>
      </c>
      <c r="DW81" s="117">
        <v>0</v>
      </c>
      <c r="DX81" s="117">
        <v>0</v>
      </c>
      <c r="DY81" s="117">
        <v>0</v>
      </c>
      <c r="DZ81" s="117">
        <v>0</v>
      </c>
      <c r="EA81" s="117">
        <v>1580618</v>
      </c>
      <c r="EB81" s="117">
        <v>0</v>
      </c>
      <c r="EC81" s="117">
        <v>0</v>
      </c>
      <c r="ED81" s="117">
        <v>0</v>
      </c>
      <c r="EE81" s="117">
        <v>188288</v>
      </c>
      <c r="EF81" s="117">
        <v>7938</v>
      </c>
      <c r="EG81" s="117"/>
      <c r="EH81" s="117">
        <v>7938</v>
      </c>
      <c r="EI81" s="117"/>
      <c r="EJ81" s="117">
        <v>1012783</v>
      </c>
      <c r="EK81" s="117">
        <v>1152717</v>
      </c>
      <c r="EL81" s="117">
        <v>896114</v>
      </c>
      <c r="EM81" s="117">
        <v>547158</v>
      </c>
      <c r="EN81" s="117">
        <v>0</v>
      </c>
      <c r="EO81" s="117">
        <v>2240492</v>
      </c>
      <c r="EP81" s="117">
        <v>0</v>
      </c>
      <c r="EQ81" s="117">
        <v>0</v>
      </c>
      <c r="ER81" s="117">
        <v>0</v>
      </c>
      <c r="ES81" s="117">
        <v>30811970</v>
      </c>
      <c r="ET81" s="117">
        <v>0</v>
      </c>
      <c r="EU81" s="117">
        <v>21977</v>
      </c>
      <c r="EV81" s="117">
        <v>25399643</v>
      </c>
      <c r="EW81" s="117">
        <v>307122</v>
      </c>
      <c r="EX81" s="117">
        <v>60377</v>
      </c>
      <c r="EY81" s="117">
        <v>10484312</v>
      </c>
      <c r="EZ81" s="117">
        <v>0</v>
      </c>
    </row>
    <row r="82" spans="1:156">
      <c r="A82" s="66" t="s">
        <v>1116</v>
      </c>
      <c r="B82" s="66">
        <v>70911</v>
      </c>
      <c r="C82" s="65" t="s">
        <v>1106</v>
      </c>
      <c r="D82" s="117">
        <v>-1066169</v>
      </c>
      <c r="E82" s="117">
        <v>0</v>
      </c>
      <c r="F82" s="117">
        <v>-169072</v>
      </c>
      <c r="G82" s="117">
        <v>0</v>
      </c>
      <c r="H82" s="117">
        <v>946507</v>
      </c>
      <c r="I82" s="117">
        <v>0</v>
      </c>
      <c r="J82" s="117">
        <v>0</v>
      </c>
      <c r="K82" s="117">
        <v>-405</v>
      </c>
      <c r="L82" s="117">
        <v>13906</v>
      </c>
      <c r="M82" s="117">
        <v>165851</v>
      </c>
      <c r="N82" s="117">
        <v>-917742</v>
      </c>
      <c r="O82" s="117">
        <v>0</v>
      </c>
      <c r="P82" s="117">
        <v>0</v>
      </c>
      <c r="Q82" s="117">
        <v>0</v>
      </c>
      <c r="R82" s="117">
        <v>0</v>
      </c>
      <c r="S82" s="117">
        <v>0</v>
      </c>
      <c r="T82" s="117">
        <v>-24061</v>
      </c>
      <c r="U82" s="117">
        <v>946507</v>
      </c>
      <c r="V82" s="117">
        <v>0</v>
      </c>
      <c r="W82" s="117">
        <v>-3089</v>
      </c>
      <c r="X82" s="117">
        <v>0</v>
      </c>
      <c r="Y82" s="117">
        <v>-552055</v>
      </c>
      <c r="Z82" s="117">
        <v>199948</v>
      </c>
      <c r="AA82" s="117">
        <v>27555</v>
      </c>
      <c r="AB82" s="117">
        <v>0</v>
      </c>
      <c r="AC82" s="117">
        <v>141681</v>
      </c>
      <c r="AD82" s="117">
        <v>-169072</v>
      </c>
      <c r="AE82" s="117">
        <v>0</v>
      </c>
      <c r="AF82" s="117">
        <v>0</v>
      </c>
      <c r="AG82" s="117">
        <v>0</v>
      </c>
      <c r="AH82" s="117">
        <v>0</v>
      </c>
      <c r="AI82" s="117">
        <v>0</v>
      </c>
      <c r="AJ82" s="117">
        <v>-552055</v>
      </c>
      <c r="AK82" s="117">
        <v>0</v>
      </c>
      <c r="AL82" s="117">
        <v>0</v>
      </c>
      <c r="AM82" s="117">
        <v>0</v>
      </c>
      <c r="AN82" s="117">
        <v>36</v>
      </c>
      <c r="AO82" s="117">
        <v>-3089</v>
      </c>
      <c r="AP82" s="117">
        <v>199948</v>
      </c>
      <c r="AQ82" s="117">
        <v>0</v>
      </c>
      <c r="AR82" s="117">
        <v>0</v>
      </c>
      <c r="AS82" s="117">
        <v>0</v>
      </c>
      <c r="AT82" s="117">
        <v>0</v>
      </c>
      <c r="AU82" s="117">
        <v>0</v>
      </c>
      <c r="AV82" s="117">
        <v>141517</v>
      </c>
      <c r="AW82" s="117">
        <v>0</v>
      </c>
      <c r="AX82" s="117">
        <v>0</v>
      </c>
      <c r="AY82" s="117">
        <v>43233</v>
      </c>
      <c r="AZ82" s="117">
        <v>0</v>
      </c>
      <c r="BA82" s="117">
        <v>0</v>
      </c>
      <c r="BB82" s="117">
        <v>0</v>
      </c>
      <c r="BC82" s="117">
        <v>-6900</v>
      </c>
      <c r="BD82" s="117">
        <v>0</v>
      </c>
      <c r="BE82" s="117">
        <v>0</v>
      </c>
      <c r="BF82" s="117">
        <v>-141517</v>
      </c>
      <c r="BG82" s="117">
        <v>0</v>
      </c>
      <c r="BH82" s="117">
        <v>0</v>
      </c>
      <c r="BI82" s="117">
        <v>38345</v>
      </c>
      <c r="BJ82" s="117">
        <v>13755582</v>
      </c>
      <c r="BK82" s="117">
        <v>0</v>
      </c>
      <c r="BL82" s="117">
        <v>183729</v>
      </c>
      <c r="BM82" s="117">
        <v>438513</v>
      </c>
      <c r="BN82" s="117">
        <v>0</v>
      </c>
      <c r="BO82" s="117">
        <v>0</v>
      </c>
      <c r="BP82" s="117">
        <v>0</v>
      </c>
      <c r="BQ82" s="117">
        <v>0</v>
      </c>
      <c r="BR82" s="117">
        <v>0</v>
      </c>
      <c r="BS82" s="117">
        <v>0</v>
      </c>
      <c r="BT82" s="117">
        <v>0</v>
      </c>
      <c r="BU82" s="117">
        <v>0</v>
      </c>
      <c r="BV82" s="117">
        <v>0</v>
      </c>
      <c r="BW82" s="117">
        <v>1268863</v>
      </c>
      <c r="BX82" s="117">
        <v>13060638</v>
      </c>
      <c r="BY82" s="117">
        <v>0</v>
      </c>
      <c r="BZ82" s="117">
        <v>0</v>
      </c>
      <c r="CA82" s="117">
        <v>0</v>
      </c>
      <c r="CB82" s="117">
        <v>0</v>
      </c>
      <c r="CC82" s="117">
        <v>0</v>
      </c>
      <c r="CD82" s="117">
        <v>0</v>
      </c>
      <c r="CE82" s="117">
        <v>0</v>
      </c>
      <c r="CF82" s="117">
        <v>0</v>
      </c>
      <c r="CG82" s="117">
        <v>0</v>
      </c>
      <c r="CH82" s="117">
        <v>0</v>
      </c>
      <c r="CI82" s="117">
        <v>0</v>
      </c>
      <c r="CJ82" s="117">
        <v>0</v>
      </c>
      <c r="CK82" s="117">
        <v>0</v>
      </c>
      <c r="CL82" s="117">
        <v>1563611</v>
      </c>
      <c r="CM82" s="117">
        <v>3267040</v>
      </c>
      <c r="CN82" s="117">
        <v>0</v>
      </c>
      <c r="CO82" s="117">
        <v>4260393</v>
      </c>
      <c r="CP82" s="117">
        <v>0</v>
      </c>
      <c r="CQ82" s="117">
        <v>8780014</v>
      </c>
      <c r="CR82" s="117">
        <v>0</v>
      </c>
      <c r="CS82" s="117">
        <v>8780014</v>
      </c>
      <c r="CT82" s="117">
        <v>0</v>
      </c>
      <c r="CU82" s="117">
        <v>0</v>
      </c>
      <c r="CV82" s="117">
        <v>0</v>
      </c>
      <c r="CW82" s="117">
        <v>13411540</v>
      </c>
      <c r="CX82" s="117">
        <v>3600</v>
      </c>
      <c r="CY82" s="117">
        <v>465482</v>
      </c>
      <c r="CZ82" s="117">
        <v>4259713</v>
      </c>
      <c r="DA82" s="117">
        <v>5630896</v>
      </c>
      <c r="DB82" s="117">
        <v>347302</v>
      </c>
      <c r="DC82" s="117">
        <v>484505</v>
      </c>
      <c r="DD82" s="117">
        <v>334698</v>
      </c>
      <c r="DE82" s="117">
        <v>12604</v>
      </c>
      <c r="DF82" s="117">
        <v>191731</v>
      </c>
      <c r="DG82" s="117">
        <v>0</v>
      </c>
      <c r="DH82" s="117">
        <v>1083</v>
      </c>
      <c r="DI82" s="117">
        <v>8780014</v>
      </c>
      <c r="DJ82" s="117">
        <v>0</v>
      </c>
      <c r="DK82" s="117">
        <v>0</v>
      </c>
      <c r="DL82" s="117">
        <v>0</v>
      </c>
      <c r="DM82" s="117">
        <v>0</v>
      </c>
      <c r="DN82" s="117">
        <v>4198605</v>
      </c>
      <c r="DO82" s="117">
        <v>0</v>
      </c>
      <c r="DP82" s="117">
        <v>0</v>
      </c>
      <c r="DQ82" s="117">
        <v>0</v>
      </c>
      <c r="DR82" s="117">
        <v>438513</v>
      </c>
      <c r="DS82" s="117">
        <v>1268863</v>
      </c>
      <c r="DT82" s="117">
        <v>1152</v>
      </c>
      <c r="DU82" s="117">
        <v>115044</v>
      </c>
      <c r="DV82" s="117">
        <v>13755582</v>
      </c>
      <c r="DW82" s="117">
        <v>0</v>
      </c>
      <c r="DX82" s="117">
        <v>0</v>
      </c>
      <c r="DY82" s="117">
        <v>0</v>
      </c>
      <c r="DZ82" s="117">
        <v>0</v>
      </c>
      <c r="EA82" s="117">
        <v>68177</v>
      </c>
      <c r="EB82" s="117">
        <v>0</v>
      </c>
      <c r="EC82" s="117">
        <v>0</v>
      </c>
      <c r="ED82" s="117">
        <v>0</v>
      </c>
      <c r="EE82" s="117">
        <v>0</v>
      </c>
      <c r="EF82" s="117">
        <v>0</v>
      </c>
      <c r="EG82" s="117"/>
      <c r="EH82" s="117">
        <v>0</v>
      </c>
      <c r="EI82" s="117"/>
      <c r="EJ82" s="117">
        <v>57319</v>
      </c>
      <c r="EK82" s="117">
        <v>45269</v>
      </c>
      <c r="EL82" s="117">
        <v>43663</v>
      </c>
      <c r="EM82" s="117">
        <v>0</v>
      </c>
      <c r="EN82" s="117">
        <v>0</v>
      </c>
      <c r="EO82" s="117">
        <v>182646</v>
      </c>
      <c r="EP82" s="117">
        <v>0</v>
      </c>
      <c r="EQ82" s="117">
        <v>0</v>
      </c>
      <c r="ER82" s="117">
        <v>0</v>
      </c>
      <c r="ES82" s="117">
        <v>1665084</v>
      </c>
      <c r="ET82" s="117">
        <v>0</v>
      </c>
      <c r="EU82" s="117">
        <v>0</v>
      </c>
      <c r="EV82" s="117">
        <v>1554641</v>
      </c>
      <c r="EW82" s="117">
        <v>57725</v>
      </c>
      <c r="EX82" s="117">
        <v>1606</v>
      </c>
      <c r="EY82" s="117">
        <v>726509</v>
      </c>
      <c r="EZ82" s="117">
        <v>0</v>
      </c>
    </row>
    <row r="83" spans="1:156">
      <c r="A83" s="66" t="s">
        <v>1116</v>
      </c>
      <c r="B83" s="66">
        <v>71044</v>
      </c>
      <c r="C83" s="65" t="s">
        <v>1108</v>
      </c>
      <c r="D83" s="117">
        <v>-6638623</v>
      </c>
      <c r="E83" s="117">
        <v>0</v>
      </c>
      <c r="F83" s="117">
        <v>-499826</v>
      </c>
      <c r="G83" s="117">
        <v>0</v>
      </c>
      <c r="H83" s="117">
        <v>2620113</v>
      </c>
      <c r="I83" s="117">
        <v>0</v>
      </c>
      <c r="J83" s="117">
        <v>0</v>
      </c>
      <c r="K83" s="117">
        <v>198457</v>
      </c>
      <c r="L83" s="117">
        <v>-136213</v>
      </c>
      <c r="M83" s="117">
        <v>1931807</v>
      </c>
      <c r="N83" s="117">
        <v>-4845721</v>
      </c>
      <c r="O83" s="117">
        <v>0</v>
      </c>
      <c r="P83" s="117">
        <v>0</v>
      </c>
      <c r="Q83" s="117">
        <v>0</v>
      </c>
      <c r="R83" s="117">
        <v>0</v>
      </c>
      <c r="S83" s="117">
        <v>0</v>
      </c>
      <c r="T83" s="117">
        <v>-164399</v>
      </c>
      <c r="U83" s="117">
        <v>2620113</v>
      </c>
      <c r="V83" s="117">
        <v>0</v>
      </c>
      <c r="W83" s="117">
        <v>-47269</v>
      </c>
      <c r="X83" s="117">
        <v>0</v>
      </c>
      <c r="Y83" s="117">
        <v>-2458076</v>
      </c>
      <c r="Z83" s="117">
        <v>3600097</v>
      </c>
      <c r="AA83" s="117">
        <v>81851</v>
      </c>
      <c r="AB83" s="117">
        <v>0</v>
      </c>
      <c r="AC83" s="117">
        <v>743102</v>
      </c>
      <c r="AD83" s="117">
        <v>-499825</v>
      </c>
      <c r="AE83" s="117">
        <v>0</v>
      </c>
      <c r="AF83" s="117">
        <v>0</v>
      </c>
      <c r="AG83" s="117">
        <v>1</v>
      </c>
      <c r="AH83" s="117">
        <v>0</v>
      </c>
      <c r="AI83" s="117">
        <v>0</v>
      </c>
      <c r="AJ83" s="117">
        <v>-2458076</v>
      </c>
      <c r="AK83" s="117">
        <v>0</v>
      </c>
      <c r="AL83" s="117">
        <v>0</v>
      </c>
      <c r="AM83" s="117">
        <v>0</v>
      </c>
      <c r="AN83" s="117">
        <v>28265</v>
      </c>
      <c r="AO83" s="117">
        <v>-47269</v>
      </c>
      <c r="AP83" s="117">
        <v>3600097</v>
      </c>
      <c r="AQ83" s="117">
        <v>0</v>
      </c>
      <c r="AR83" s="117">
        <v>0</v>
      </c>
      <c r="AS83" s="117">
        <v>0</v>
      </c>
      <c r="AT83" s="117">
        <v>0</v>
      </c>
      <c r="AU83" s="117">
        <v>0</v>
      </c>
      <c r="AV83" s="117">
        <v>417975</v>
      </c>
      <c r="AW83" s="117">
        <v>0</v>
      </c>
      <c r="AX83" s="117">
        <v>0</v>
      </c>
      <c r="AY83" s="117">
        <v>-30220</v>
      </c>
      <c r="AZ83" s="117">
        <v>0</v>
      </c>
      <c r="BA83" s="117">
        <v>0</v>
      </c>
      <c r="BB83" s="117">
        <v>0</v>
      </c>
      <c r="BC83" s="117">
        <v>-65015</v>
      </c>
      <c r="BD83" s="117">
        <v>0</v>
      </c>
      <c r="BE83" s="117">
        <v>0</v>
      </c>
      <c r="BF83" s="117">
        <v>-417974</v>
      </c>
      <c r="BG83" s="117">
        <v>0</v>
      </c>
      <c r="BH83" s="117">
        <v>0</v>
      </c>
      <c r="BI83" s="117">
        <v>492914</v>
      </c>
      <c r="BJ83" s="117">
        <v>110759414</v>
      </c>
      <c r="BK83" s="117">
        <v>0</v>
      </c>
      <c r="BL83" s="117">
        <v>1468331</v>
      </c>
      <c r="BM83" s="117">
        <v>1521615</v>
      </c>
      <c r="BN83" s="117">
        <v>0</v>
      </c>
      <c r="BO83" s="117">
        <v>0</v>
      </c>
      <c r="BP83" s="117">
        <v>0</v>
      </c>
      <c r="BQ83" s="117">
        <v>0</v>
      </c>
      <c r="BR83" s="117">
        <v>0</v>
      </c>
      <c r="BS83" s="117">
        <v>0</v>
      </c>
      <c r="BT83" s="117">
        <v>0</v>
      </c>
      <c r="BU83" s="117">
        <v>0</v>
      </c>
      <c r="BV83" s="117">
        <v>0</v>
      </c>
      <c r="BW83" s="117">
        <v>7025388</v>
      </c>
      <c r="BX83" s="117">
        <v>66337275</v>
      </c>
      <c r="BY83" s="117">
        <v>0</v>
      </c>
      <c r="BZ83" s="117">
        <v>0</v>
      </c>
      <c r="CA83" s="117">
        <v>0</v>
      </c>
      <c r="CB83" s="117">
        <v>0</v>
      </c>
      <c r="CC83" s="117">
        <v>0</v>
      </c>
      <c r="CD83" s="117">
        <v>0</v>
      </c>
      <c r="CE83" s="117">
        <v>0</v>
      </c>
      <c r="CF83" s="117">
        <v>0</v>
      </c>
      <c r="CG83" s="117">
        <v>0</v>
      </c>
      <c r="CH83" s="117">
        <v>0</v>
      </c>
      <c r="CI83" s="117">
        <v>0</v>
      </c>
      <c r="CJ83" s="117">
        <v>0</v>
      </c>
      <c r="CK83" s="117">
        <v>0</v>
      </c>
      <c r="CL83" s="117">
        <v>11133864</v>
      </c>
      <c r="CM83" s="117">
        <v>29019911</v>
      </c>
      <c r="CN83" s="117">
        <v>0</v>
      </c>
      <c r="CO83" s="117">
        <v>26394770</v>
      </c>
      <c r="CP83" s="117">
        <v>0</v>
      </c>
      <c r="CQ83" s="117">
        <v>73167055</v>
      </c>
      <c r="CR83" s="117">
        <v>6137</v>
      </c>
      <c r="CS83" s="117">
        <v>73167055</v>
      </c>
      <c r="CT83" s="117">
        <v>0</v>
      </c>
      <c r="CU83" s="117">
        <v>0</v>
      </c>
      <c r="CV83" s="117">
        <v>0</v>
      </c>
      <c r="CW83" s="117">
        <v>106928992</v>
      </c>
      <c r="CX83" s="117">
        <v>812492</v>
      </c>
      <c r="CY83" s="117">
        <v>3833146</v>
      </c>
      <c r="CZ83" s="117">
        <v>35686330</v>
      </c>
      <c r="DA83" s="117">
        <v>5875705</v>
      </c>
      <c r="DB83" s="117">
        <v>39779225</v>
      </c>
      <c r="DC83" s="117">
        <v>13198615</v>
      </c>
      <c r="DD83" s="117">
        <v>36001320</v>
      </c>
      <c r="DE83" s="117">
        <v>3454700</v>
      </c>
      <c r="DF83" s="117">
        <v>10181391</v>
      </c>
      <c r="DG83" s="117">
        <v>0</v>
      </c>
      <c r="DH83" s="117">
        <v>208557</v>
      </c>
      <c r="DI83" s="117">
        <v>73167055</v>
      </c>
      <c r="DJ83" s="117">
        <v>0</v>
      </c>
      <c r="DK83" s="117">
        <v>0</v>
      </c>
      <c r="DL83" s="117">
        <v>0</v>
      </c>
      <c r="DM83" s="117">
        <v>0</v>
      </c>
      <c r="DN83" s="117">
        <v>22959118</v>
      </c>
      <c r="DO83" s="117">
        <v>0</v>
      </c>
      <c r="DP83" s="117">
        <v>0</v>
      </c>
      <c r="DQ83" s="117">
        <v>0</v>
      </c>
      <c r="DR83" s="117">
        <v>1521615</v>
      </c>
      <c r="DS83" s="117">
        <v>7025388</v>
      </c>
      <c r="DT83" s="117">
        <v>19308</v>
      </c>
      <c r="DU83" s="117">
        <v>740325</v>
      </c>
      <c r="DV83" s="117">
        <v>110759414</v>
      </c>
      <c r="DW83" s="117">
        <v>0</v>
      </c>
      <c r="DX83" s="117">
        <v>0</v>
      </c>
      <c r="DY83" s="117">
        <v>0</v>
      </c>
      <c r="DZ83" s="117">
        <v>0</v>
      </c>
      <c r="EA83" s="117">
        <v>904564</v>
      </c>
      <c r="EB83" s="117">
        <v>0</v>
      </c>
      <c r="EC83" s="117">
        <v>0</v>
      </c>
      <c r="ED83" s="117">
        <v>0</v>
      </c>
      <c r="EE83" s="117">
        <v>197586</v>
      </c>
      <c r="EF83" s="117">
        <v>8349</v>
      </c>
      <c r="EG83" s="117"/>
      <c r="EH83" s="117">
        <v>8349</v>
      </c>
      <c r="EI83" s="117"/>
      <c r="EJ83" s="117">
        <v>546615</v>
      </c>
      <c r="EK83" s="117">
        <v>1621766</v>
      </c>
      <c r="EL83" s="117">
        <v>1387474</v>
      </c>
      <c r="EM83" s="117">
        <v>323205</v>
      </c>
      <c r="EN83" s="117">
        <v>0</v>
      </c>
      <c r="EO83" s="117">
        <v>1259774</v>
      </c>
      <c r="EP83" s="117">
        <v>0</v>
      </c>
      <c r="EQ83" s="117">
        <v>0</v>
      </c>
      <c r="ER83" s="117">
        <v>0</v>
      </c>
      <c r="ES83" s="117">
        <v>17393133</v>
      </c>
      <c r="ET83" s="117">
        <v>0</v>
      </c>
      <c r="EU83" s="117">
        <v>6137</v>
      </c>
      <c r="EV83" s="117">
        <v>14227778</v>
      </c>
      <c r="EW83" s="117">
        <v>193710</v>
      </c>
      <c r="EX83" s="117">
        <v>28357</v>
      </c>
      <c r="EY83" s="117">
        <v>6242913</v>
      </c>
      <c r="EZ83" s="117">
        <v>0</v>
      </c>
    </row>
    <row r="84" spans="1:156">
      <c r="A84" s="66" t="s">
        <v>1116</v>
      </c>
      <c r="B84" s="66">
        <v>71046</v>
      </c>
      <c r="C84" s="65" t="s">
        <v>1109</v>
      </c>
      <c r="D84" s="117">
        <v>-11945801</v>
      </c>
      <c r="E84" s="117">
        <v>0</v>
      </c>
      <c r="F84" s="117">
        <v>-236243</v>
      </c>
      <c r="G84" s="117">
        <v>0</v>
      </c>
      <c r="H84" s="117">
        <v>8501971</v>
      </c>
      <c r="I84" s="117">
        <v>0</v>
      </c>
      <c r="J84" s="117">
        <v>0</v>
      </c>
      <c r="K84" s="117">
        <v>43409</v>
      </c>
      <c r="L84" s="117">
        <v>-16320</v>
      </c>
      <c r="M84" s="117">
        <v>499505</v>
      </c>
      <c r="N84" s="117">
        <v>-11522425</v>
      </c>
      <c r="O84" s="117">
        <v>0</v>
      </c>
      <c r="P84" s="117">
        <v>0</v>
      </c>
      <c r="Q84" s="117">
        <v>0</v>
      </c>
      <c r="R84" s="117">
        <v>0</v>
      </c>
      <c r="S84" s="117">
        <v>0</v>
      </c>
      <c r="T84" s="117">
        <v>-125138</v>
      </c>
      <c r="U84" s="117">
        <v>8501971</v>
      </c>
      <c r="V84" s="117">
        <v>0</v>
      </c>
      <c r="W84" s="117">
        <v>-57980</v>
      </c>
      <c r="X84" s="117">
        <v>0</v>
      </c>
      <c r="Y84" s="117">
        <v>-2508433</v>
      </c>
      <c r="Z84" s="117">
        <v>3517912</v>
      </c>
      <c r="AA84" s="117">
        <v>36323</v>
      </c>
      <c r="AB84" s="117">
        <v>0</v>
      </c>
      <c r="AC84" s="117">
        <v>1771602</v>
      </c>
      <c r="AD84" s="117">
        <v>-246766</v>
      </c>
      <c r="AE84" s="117">
        <v>0</v>
      </c>
      <c r="AF84" s="117">
        <v>0</v>
      </c>
      <c r="AG84" s="117">
        <v>-10523</v>
      </c>
      <c r="AH84" s="117">
        <v>0</v>
      </c>
      <c r="AI84" s="117">
        <v>0</v>
      </c>
      <c r="AJ84" s="117">
        <v>-2508433</v>
      </c>
      <c r="AK84" s="117">
        <v>0</v>
      </c>
      <c r="AL84" s="117">
        <v>0</v>
      </c>
      <c r="AM84" s="117">
        <v>0</v>
      </c>
      <c r="AN84" s="117">
        <v>30271</v>
      </c>
      <c r="AO84" s="117">
        <v>-57980</v>
      </c>
      <c r="AP84" s="117">
        <v>3517912</v>
      </c>
      <c r="AQ84" s="117">
        <v>0</v>
      </c>
      <c r="AR84" s="117">
        <v>0</v>
      </c>
      <c r="AS84" s="117">
        <v>0</v>
      </c>
      <c r="AT84" s="117">
        <v>0</v>
      </c>
      <c r="AU84" s="117">
        <v>0</v>
      </c>
      <c r="AV84" s="117">
        <v>199920</v>
      </c>
      <c r="AW84" s="117">
        <v>0</v>
      </c>
      <c r="AX84" s="117">
        <v>0</v>
      </c>
      <c r="AY84" s="117">
        <v>86910</v>
      </c>
      <c r="AZ84" s="117">
        <v>0</v>
      </c>
      <c r="BA84" s="117">
        <v>0</v>
      </c>
      <c r="BB84" s="117">
        <v>0</v>
      </c>
      <c r="BC84" s="117">
        <v>-8351</v>
      </c>
      <c r="BD84" s="117">
        <v>0</v>
      </c>
      <c r="BE84" s="117">
        <v>0</v>
      </c>
      <c r="BF84" s="117">
        <v>-210443</v>
      </c>
      <c r="BG84" s="117">
        <v>0</v>
      </c>
      <c r="BH84" s="117">
        <v>0</v>
      </c>
      <c r="BI84" s="117">
        <v>18853</v>
      </c>
      <c r="BJ84" s="117">
        <v>78644617</v>
      </c>
      <c r="BK84" s="117">
        <v>0</v>
      </c>
      <c r="BL84" s="117">
        <v>2492273</v>
      </c>
      <c r="BM84" s="117">
        <v>969770</v>
      </c>
      <c r="BN84" s="117">
        <v>0</v>
      </c>
      <c r="BO84" s="117">
        <v>0</v>
      </c>
      <c r="BP84" s="117">
        <v>3024</v>
      </c>
      <c r="BQ84" s="117">
        <v>0</v>
      </c>
      <c r="BR84" s="117">
        <v>0</v>
      </c>
      <c r="BS84" s="117">
        <v>0</v>
      </c>
      <c r="BT84" s="117">
        <v>44530</v>
      </c>
      <c r="BU84" s="117">
        <v>1489</v>
      </c>
      <c r="BV84" s="117">
        <v>0</v>
      </c>
      <c r="BW84" s="117">
        <v>2031130</v>
      </c>
      <c r="BX84" s="117">
        <v>6308592</v>
      </c>
      <c r="BY84" s="117">
        <v>0</v>
      </c>
      <c r="BZ84" s="117">
        <v>0</v>
      </c>
      <c r="CA84" s="117">
        <v>0</v>
      </c>
      <c r="CB84" s="117">
        <v>0</v>
      </c>
      <c r="CC84" s="117">
        <v>0</v>
      </c>
      <c r="CD84" s="117">
        <v>0</v>
      </c>
      <c r="CE84" s="117">
        <v>0</v>
      </c>
      <c r="CF84" s="117">
        <v>0</v>
      </c>
      <c r="CG84" s="117">
        <v>0</v>
      </c>
      <c r="CH84" s="117">
        <v>0</v>
      </c>
      <c r="CI84" s="117">
        <v>0</v>
      </c>
      <c r="CJ84" s="117">
        <v>0</v>
      </c>
      <c r="CK84" s="117">
        <v>0</v>
      </c>
      <c r="CL84" s="117">
        <v>635718</v>
      </c>
      <c r="CM84" s="117">
        <v>744437</v>
      </c>
      <c r="CN84" s="117">
        <v>0</v>
      </c>
      <c r="CO84" s="117">
        <v>2930710</v>
      </c>
      <c r="CP84" s="117">
        <v>0</v>
      </c>
      <c r="CQ84" s="117">
        <v>74858263</v>
      </c>
      <c r="CR84" s="117">
        <v>0</v>
      </c>
      <c r="CS84" s="117">
        <v>4706941</v>
      </c>
      <c r="CT84" s="117">
        <v>70151322</v>
      </c>
      <c r="CU84" s="117">
        <v>0</v>
      </c>
      <c r="CV84" s="117">
        <v>69030645</v>
      </c>
      <c r="CW84" s="117">
        <v>6767383</v>
      </c>
      <c r="CX84" s="117">
        <v>52108</v>
      </c>
      <c r="CY84" s="117">
        <v>72020</v>
      </c>
      <c r="CZ84" s="117">
        <v>252742</v>
      </c>
      <c r="DA84" s="117">
        <v>3968194</v>
      </c>
      <c r="DB84" s="117">
        <v>406683</v>
      </c>
      <c r="DC84" s="117">
        <v>639367</v>
      </c>
      <c r="DD84" s="117">
        <v>144507</v>
      </c>
      <c r="DE84" s="117">
        <v>262176</v>
      </c>
      <c r="DF84" s="117">
        <v>1507752</v>
      </c>
      <c r="DG84" s="117">
        <v>0</v>
      </c>
      <c r="DH84" s="117">
        <v>216499</v>
      </c>
      <c r="DI84" s="117">
        <v>74858263</v>
      </c>
      <c r="DJ84" s="117">
        <v>46019</v>
      </c>
      <c r="DK84" s="117">
        <v>0</v>
      </c>
      <c r="DL84" s="117">
        <v>0</v>
      </c>
      <c r="DM84" s="117">
        <v>70151322</v>
      </c>
      <c r="DN84" s="117">
        <v>1569398</v>
      </c>
      <c r="DO84" s="117">
        <v>0</v>
      </c>
      <c r="DP84" s="117">
        <v>0</v>
      </c>
      <c r="DQ84" s="117">
        <v>0</v>
      </c>
      <c r="DR84" s="117">
        <v>969770</v>
      </c>
      <c r="DS84" s="117">
        <v>1909289</v>
      </c>
      <c r="DT84" s="117">
        <v>41017</v>
      </c>
      <c r="DU84" s="117">
        <v>271078</v>
      </c>
      <c r="DV84" s="117">
        <v>78644617</v>
      </c>
      <c r="DW84" s="117">
        <v>0</v>
      </c>
      <c r="DX84" s="117">
        <v>0</v>
      </c>
      <c r="DY84" s="117">
        <v>0</v>
      </c>
      <c r="DZ84" s="117">
        <v>121841</v>
      </c>
      <c r="EA84" s="117">
        <v>15737</v>
      </c>
      <c r="EB84" s="117">
        <v>0</v>
      </c>
      <c r="EC84" s="117">
        <v>0</v>
      </c>
      <c r="ED84" s="117">
        <v>118986</v>
      </c>
      <c r="EE84" s="117">
        <v>0</v>
      </c>
      <c r="EF84" s="117">
        <v>7507</v>
      </c>
      <c r="EG84" s="117">
        <v>0</v>
      </c>
      <c r="EH84" s="117">
        <v>7507</v>
      </c>
      <c r="EI84" s="117">
        <v>0</v>
      </c>
      <c r="EJ84" s="117">
        <v>69420</v>
      </c>
      <c r="EK84" s="117">
        <v>37219</v>
      </c>
      <c r="EL84" s="117">
        <v>0</v>
      </c>
      <c r="EM84" s="117"/>
      <c r="EN84" s="117">
        <v>0</v>
      </c>
      <c r="EO84" s="117">
        <v>2272750</v>
      </c>
      <c r="EP84" s="117">
        <v>0</v>
      </c>
      <c r="EQ84" s="117">
        <v>0</v>
      </c>
      <c r="ER84" s="117">
        <v>0</v>
      </c>
      <c r="ES84" s="117">
        <v>89866</v>
      </c>
      <c r="ET84" s="117">
        <v>2855</v>
      </c>
      <c r="EU84" s="117">
        <v>0</v>
      </c>
      <c r="EV84" s="117">
        <v>59613</v>
      </c>
      <c r="EW84" s="117">
        <v>201658</v>
      </c>
      <c r="EX84" s="117">
        <v>29712</v>
      </c>
      <c r="EY84" s="117">
        <v>0</v>
      </c>
      <c r="EZ84" s="117">
        <v>0</v>
      </c>
    </row>
    <row r="85" spans="1:156">
      <c r="A85" s="66" t="s">
        <v>1116</v>
      </c>
      <c r="B85" s="66">
        <v>71071</v>
      </c>
      <c r="C85" s="65" t="s">
        <v>1110</v>
      </c>
      <c r="D85" s="117">
        <v>-6516645</v>
      </c>
      <c r="E85" s="117">
        <v>0</v>
      </c>
      <c r="F85" s="117">
        <v>-1120778</v>
      </c>
      <c r="G85" s="117"/>
      <c r="H85" s="117">
        <v>9550597</v>
      </c>
      <c r="I85" s="117">
        <v>0</v>
      </c>
      <c r="J85" s="117">
        <v>0</v>
      </c>
      <c r="K85" s="117">
        <v>-9672525</v>
      </c>
      <c r="L85" s="117">
        <v>101870</v>
      </c>
      <c r="M85" s="117">
        <v>3295752</v>
      </c>
      <c r="N85" s="117">
        <v>-12911676</v>
      </c>
      <c r="O85" s="117"/>
      <c r="P85" s="117"/>
      <c r="Q85" s="117">
        <v>0</v>
      </c>
      <c r="R85" s="117"/>
      <c r="S85" s="117"/>
      <c r="T85" s="117">
        <v>-120113</v>
      </c>
      <c r="U85" s="117">
        <v>9550597</v>
      </c>
      <c r="V85" s="117">
        <v>-6808</v>
      </c>
      <c r="W85" s="117">
        <v>-31918</v>
      </c>
      <c r="X85" s="117"/>
      <c r="Y85" s="117">
        <v>-2902396</v>
      </c>
      <c r="Z85" s="117">
        <v>3150593</v>
      </c>
      <c r="AA85" s="117">
        <v>172968</v>
      </c>
      <c r="AB85" s="117"/>
      <c r="AC85" s="117">
        <v>2012135</v>
      </c>
      <c r="AD85" s="117">
        <v>-1316012</v>
      </c>
      <c r="AE85" s="117"/>
      <c r="AF85" s="117"/>
      <c r="AG85" s="117">
        <v>-195234</v>
      </c>
      <c r="AH85" s="117"/>
      <c r="AI85" s="117"/>
      <c r="AJ85" s="117">
        <v>-2908654</v>
      </c>
      <c r="AK85" s="117">
        <v>6258</v>
      </c>
      <c r="AL85" s="117"/>
      <c r="AM85" s="117"/>
      <c r="AN85" s="117">
        <v>0</v>
      </c>
      <c r="AO85" s="117">
        <v>-31918</v>
      </c>
      <c r="AP85" s="117">
        <v>3150593</v>
      </c>
      <c r="AQ85" s="117"/>
      <c r="AR85" s="117">
        <v>0</v>
      </c>
      <c r="AS85" s="117">
        <v>0</v>
      </c>
      <c r="AT85" s="117"/>
      <c r="AU85" s="117"/>
      <c r="AV85" s="117">
        <v>947810</v>
      </c>
      <c r="AW85" s="117"/>
      <c r="AX85" s="117"/>
      <c r="AY85" s="117">
        <v>-3570</v>
      </c>
      <c r="AZ85" s="117"/>
      <c r="BA85" s="117">
        <v>0</v>
      </c>
      <c r="BB85" s="117">
        <v>0</v>
      </c>
      <c r="BC85" s="117">
        <v>-15</v>
      </c>
      <c r="BD85" s="117">
        <v>0</v>
      </c>
      <c r="BE85" s="117"/>
      <c r="BF85" s="117">
        <v>-1143044</v>
      </c>
      <c r="BG85" s="117">
        <v>0</v>
      </c>
      <c r="BH85" s="117">
        <v>0</v>
      </c>
      <c r="BI85" s="117">
        <v>562718</v>
      </c>
      <c r="BJ85" s="117">
        <v>112556713</v>
      </c>
      <c r="BK85" s="117">
        <v>0</v>
      </c>
      <c r="BL85" s="117">
        <v>3491832</v>
      </c>
      <c r="BM85" s="117">
        <v>62061</v>
      </c>
      <c r="BN85" s="117">
        <v>0</v>
      </c>
      <c r="BO85" s="117">
        <v>0</v>
      </c>
      <c r="BP85" s="117">
        <v>0</v>
      </c>
      <c r="BQ85" s="117">
        <v>0</v>
      </c>
      <c r="BR85" s="117">
        <v>0</v>
      </c>
      <c r="BS85" s="117">
        <v>0</v>
      </c>
      <c r="BT85" s="117">
        <v>0</v>
      </c>
      <c r="BU85" s="117">
        <v>22143</v>
      </c>
      <c r="BV85" s="117">
        <v>0</v>
      </c>
      <c r="BW85" s="117">
        <v>10607021</v>
      </c>
      <c r="BX85" s="117">
        <v>42089870</v>
      </c>
      <c r="BY85" s="117">
        <v>206494</v>
      </c>
      <c r="BZ85" s="117">
        <v>0</v>
      </c>
      <c r="CA85" s="117">
        <v>0</v>
      </c>
      <c r="CB85" s="117">
        <v>0</v>
      </c>
      <c r="CC85" s="117">
        <v>0</v>
      </c>
      <c r="CD85" s="117">
        <v>0</v>
      </c>
      <c r="CE85" s="117">
        <v>0</v>
      </c>
      <c r="CF85" s="117">
        <v>0</v>
      </c>
      <c r="CG85" s="117">
        <v>0</v>
      </c>
      <c r="CH85" s="117">
        <v>0</v>
      </c>
      <c r="CI85" s="117">
        <v>0</v>
      </c>
      <c r="CJ85" s="117">
        <v>0</v>
      </c>
      <c r="CK85" s="117">
        <v>0</v>
      </c>
      <c r="CL85" s="117">
        <v>4103195</v>
      </c>
      <c r="CM85" s="117">
        <v>7231001</v>
      </c>
      <c r="CN85" s="117">
        <v>258537</v>
      </c>
      <c r="CO85" s="117">
        <v>16353090</v>
      </c>
      <c r="CP85" s="117">
        <v>0</v>
      </c>
      <c r="CQ85" s="117">
        <v>94629819</v>
      </c>
      <c r="CR85" s="117">
        <v>23762</v>
      </c>
      <c r="CS85" s="117">
        <v>94423326</v>
      </c>
      <c r="CT85" s="117">
        <v>0</v>
      </c>
      <c r="CU85" s="117">
        <v>15137</v>
      </c>
      <c r="CV85" s="117">
        <v>0</v>
      </c>
      <c r="CW85" s="117">
        <v>108729169</v>
      </c>
      <c r="CX85" s="117">
        <v>0</v>
      </c>
      <c r="CY85" s="117">
        <v>0</v>
      </c>
      <c r="CZ85" s="117">
        <v>70235132</v>
      </c>
      <c r="DA85" s="117">
        <v>2155867</v>
      </c>
      <c r="DB85" s="117">
        <v>66639299</v>
      </c>
      <c r="DC85" s="117">
        <v>23331721</v>
      </c>
      <c r="DD85" s="117">
        <v>3372990</v>
      </c>
      <c r="DE85" s="117">
        <v>63066309</v>
      </c>
      <c r="DF85" s="117">
        <v>6889007</v>
      </c>
      <c r="DG85" s="117">
        <v>0</v>
      </c>
      <c r="DH85" s="117">
        <v>917429</v>
      </c>
      <c r="DI85" s="117">
        <v>94423326</v>
      </c>
      <c r="DJ85" s="117">
        <v>22143</v>
      </c>
      <c r="DK85" s="117">
        <v>0</v>
      </c>
      <c r="DL85" s="117">
        <v>0</v>
      </c>
      <c r="DM85" s="117">
        <v>0</v>
      </c>
      <c r="DN85" s="117">
        <v>13068629</v>
      </c>
      <c r="DO85" s="117">
        <v>0</v>
      </c>
      <c r="DP85" s="117">
        <v>0</v>
      </c>
      <c r="DQ85" s="117">
        <v>0</v>
      </c>
      <c r="DR85" s="117">
        <v>62061</v>
      </c>
      <c r="DS85" s="117">
        <v>-165154</v>
      </c>
      <c r="DT85" s="117">
        <v>3049</v>
      </c>
      <c r="DU85" s="117">
        <v>225236</v>
      </c>
      <c r="DV85" s="117">
        <v>112556713</v>
      </c>
      <c r="DW85" s="117">
        <v>0</v>
      </c>
      <c r="DX85" s="117">
        <v>0</v>
      </c>
      <c r="DY85" s="117">
        <v>0</v>
      </c>
      <c r="DZ85" s="117">
        <v>10772175</v>
      </c>
      <c r="EA85" s="117">
        <v>946097</v>
      </c>
      <c r="EB85" s="117">
        <v>0</v>
      </c>
      <c r="EC85" s="117">
        <v>0</v>
      </c>
      <c r="ED85" s="117">
        <v>4789021</v>
      </c>
      <c r="EE85" s="117">
        <v>0</v>
      </c>
      <c r="EF85" s="117">
        <v>8972</v>
      </c>
      <c r="EG85" s="117">
        <v>0</v>
      </c>
      <c r="EH85" s="117">
        <v>8972</v>
      </c>
      <c r="EI85" s="117">
        <v>0</v>
      </c>
      <c r="EJ85" s="117">
        <v>45561</v>
      </c>
      <c r="EK85" s="117">
        <v>73197</v>
      </c>
      <c r="EL85" s="117">
        <v>0</v>
      </c>
      <c r="EM85" s="117">
        <v>0</v>
      </c>
      <c r="EN85" s="117">
        <v>0</v>
      </c>
      <c r="EO85" s="117">
        <v>2574404</v>
      </c>
      <c r="EP85" s="117">
        <v>23762</v>
      </c>
      <c r="EQ85" s="117">
        <v>200000</v>
      </c>
      <c r="ER85" s="117">
        <v>5983154</v>
      </c>
      <c r="ES85" s="117">
        <v>2306551</v>
      </c>
      <c r="ET85" s="117">
        <v>0</v>
      </c>
      <c r="EU85" s="117">
        <v>0</v>
      </c>
      <c r="EV85" s="117">
        <v>3469678</v>
      </c>
      <c r="EW85" s="117">
        <v>179674</v>
      </c>
      <c r="EX85" s="117">
        <v>64225</v>
      </c>
      <c r="EY85" s="117">
        <v>63974</v>
      </c>
      <c r="EZ85" s="117">
        <v>0</v>
      </c>
    </row>
    <row r="86" spans="1:156">
      <c r="A86" t="s">
        <v>1117</v>
      </c>
      <c r="B86">
        <v>70727</v>
      </c>
      <c r="C86" t="s">
        <v>1099</v>
      </c>
      <c r="D86" s="117">
        <v>3043415</v>
      </c>
      <c r="E86" s="117">
        <v>0</v>
      </c>
      <c r="F86" s="117">
        <v>1132711</v>
      </c>
      <c r="G86" s="117">
        <v>0</v>
      </c>
      <c r="H86" s="117">
        <v>-5137405</v>
      </c>
      <c r="I86" s="117">
        <v>0</v>
      </c>
      <c r="J86" s="117">
        <v>0</v>
      </c>
      <c r="K86" s="117">
        <v>-17238</v>
      </c>
      <c r="L86" s="117">
        <v>2901449</v>
      </c>
      <c r="M86" s="117">
        <v>1476405</v>
      </c>
      <c r="N86" s="117">
        <v>6965894</v>
      </c>
      <c r="O86" s="117">
        <v>0</v>
      </c>
      <c r="P86" s="117">
        <v>0</v>
      </c>
      <c r="Q86" s="117">
        <v>0</v>
      </c>
      <c r="R86" s="117">
        <v>0</v>
      </c>
      <c r="S86" s="117">
        <v>0</v>
      </c>
      <c r="T86" s="117">
        <v>-159422</v>
      </c>
      <c r="U86" s="117">
        <v>-5137405</v>
      </c>
      <c r="V86" s="117">
        <v>0</v>
      </c>
      <c r="W86" s="117">
        <v>-27999</v>
      </c>
      <c r="X86" s="117">
        <v>0</v>
      </c>
      <c r="Y86" s="117">
        <v>-1995930</v>
      </c>
      <c r="Z86" s="117">
        <v>2015544</v>
      </c>
      <c r="AA86" s="117">
        <v>-171397</v>
      </c>
      <c r="AB86" s="117">
        <v>0</v>
      </c>
      <c r="AC86" s="117">
        <v>-714056</v>
      </c>
      <c r="AD86" s="117">
        <v>1132711</v>
      </c>
      <c r="AE86" s="117">
        <v>0</v>
      </c>
      <c r="AF86" s="117">
        <v>0</v>
      </c>
      <c r="AG86" s="117">
        <v>0</v>
      </c>
      <c r="AH86" s="117">
        <v>0</v>
      </c>
      <c r="AI86" s="117">
        <v>0</v>
      </c>
      <c r="AJ86" s="117">
        <v>-1995930</v>
      </c>
      <c r="AK86" s="117">
        <v>0</v>
      </c>
      <c r="AL86" s="117">
        <v>0</v>
      </c>
      <c r="AM86" s="117">
        <v>0</v>
      </c>
      <c r="AN86" s="117">
        <v>21849</v>
      </c>
      <c r="AO86" s="117">
        <v>-27999</v>
      </c>
      <c r="AP86" s="117">
        <v>2015544</v>
      </c>
      <c r="AQ86" s="117">
        <v>0</v>
      </c>
      <c r="AR86" s="117">
        <v>0</v>
      </c>
      <c r="AS86" s="117">
        <v>0</v>
      </c>
      <c r="AT86" s="117">
        <v>0</v>
      </c>
      <c r="AU86" s="117">
        <v>0</v>
      </c>
      <c r="AV86" s="117">
        <v>-961314</v>
      </c>
      <c r="AW86" s="117">
        <v>0</v>
      </c>
      <c r="AX86" s="117">
        <v>0</v>
      </c>
      <c r="AY86" s="117">
        <v>-144734</v>
      </c>
      <c r="AZ86" s="117">
        <v>0</v>
      </c>
      <c r="BA86" s="117">
        <v>0</v>
      </c>
      <c r="BB86" s="117">
        <v>0</v>
      </c>
      <c r="BC86" s="117">
        <v>-300564</v>
      </c>
      <c r="BD86" s="117">
        <v>0</v>
      </c>
      <c r="BE86" s="117">
        <v>0</v>
      </c>
      <c r="BF86" s="117">
        <v>961314</v>
      </c>
      <c r="BG86" s="117">
        <v>0</v>
      </c>
      <c r="BH86" s="117">
        <v>0</v>
      </c>
      <c r="BI86" s="117">
        <v>571215</v>
      </c>
      <c r="BJ86" s="117">
        <v>93755265</v>
      </c>
      <c r="BK86" s="117">
        <v>0</v>
      </c>
      <c r="BL86" s="117">
        <v>32554</v>
      </c>
      <c r="BM86" s="117">
        <v>987516</v>
      </c>
      <c r="BN86" s="117">
        <v>0</v>
      </c>
      <c r="BO86" s="117">
        <v>0</v>
      </c>
      <c r="BP86" s="117">
        <v>0</v>
      </c>
      <c r="BQ86" s="117">
        <v>0</v>
      </c>
      <c r="BR86" s="117">
        <v>0</v>
      </c>
      <c r="BS86" s="117">
        <v>0</v>
      </c>
      <c r="BT86" s="117">
        <v>0</v>
      </c>
      <c r="BU86" s="117">
        <v>0</v>
      </c>
      <c r="BV86" s="117">
        <v>0</v>
      </c>
      <c r="BW86" s="117">
        <v>11505221</v>
      </c>
      <c r="BX86" s="117">
        <v>57063847</v>
      </c>
      <c r="BY86" s="117">
        <v>0</v>
      </c>
      <c r="BZ86" s="117">
        <v>0</v>
      </c>
      <c r="CA86" s="117">
        <v>0</v>
      </c>
      <c r="CB86" s="117">
        <v>0</v>
      </c>
      <c r="CC86" s="117">
        <v>0</v>
      </c>
      <c r="CD86" s="117">
        <v>0</v>
      </c>
      <c r="CE86" s="117">
        <v>0</v>
      </c>
      <c r="CF86" s="117">
        <v>0</v>
      </c>
      <c r="CG86" s="117">
        <v>0</v>
      </c>
      <c r="CH86" s="117">
        <v>0</v>
      </c>
      <c r="CI86" s="117">
        <v>0</v>
      </c>
      <c r="CJ86" s="117">
        <v>0</v>
      </c>
      <c r="CK86" s="117">
        <v>0</v>
      </c>
      <c r="CL86" s="117">
        <v>12075534</v>
      </c>
      <c r="CM86" s="117">
        <v>24219521</v>
      </c>
      <c r="CN86" s="117">
        <v>0</v>
      </c>
      <c r="CO86" s="117">
        <v>22798645</v>
      </c>
      <c r="CP86" s="117">
        <v>0</v>
      </c>
      <c r="CQ86" s="117">
        <v>57024714</v>
      </c>
      <c r="CR86" s="117">
        <v>4795</v>
      </c>
      <c r="CS86" s="117">
        <v>57024714</v>
      </c>
      <c r="CT86" s="117">
        <v>0</v>
      </c>
      <c r="CU86" s="117">
        <v>0</v>
      </c>
      <c r="CV86" s="117">
        <v>0</v>
      </c>
      <c r="CW86" s="117">
        <v>90354885</v>
      </c>
      <c r="CX86" s="117">
        <v>821088</v>
      </c>
      <c r="CY86" s="117">
        <v>2684716</v>
      </c>
      <c r="CZ86" s="117">
        <v>27935545</v>
      </c>
      <c r="DA86" s="117">
        <v>8304890</v>
      </c>
      <c r="DB86" s="117">
        <v>32469950</v>
      </c>
      <c r="DC86" s="117">
        <v>9518359</v>
      </c>
      <c r="DD86" s="117">
        <v>29053494</v>
      </c>
      <c r="DE86" s="117">
        <v>3173560</v>
      </c>
      <c r="DF86" s="117">
        <v>5749146</v>
      </c>
      <c r="DG86" s="117">
        <v>0</v>
      </c>
      <c r="DH86" s="117">
        <v>32554</v>
      </c>
      <c r="DI86" s="117">
        <v>57024714</v>
      </c>
      <c r="DJ86" s="117">
        <v>0</v>
      </c>
      <c r="DK86" s="117">
        <v>0</v>
      </c>
      <c r="DL86" s="117">
        <v>0</v>
      </c>
      <c r="DM86" s="117">
        <v>0</v>
      </c>
      <c r="DN86" s="117">
        <v>22822017</v>
      </c>
      <c r="DO86" s="117">
        <v>0</v>
      </c>
      <c r="DP86" s="117">
        <v>0</v>
      </c>
      <c r="DQ86" s="117">
        <v>0</v>
      </c>
      <c r="DR86" s="117">
        <v>987516</v>
      </c>
      <c r="DS86" s="117">
        <v>11505221</v>
      </c>
      <c r="DT86" s="117">
        <v>13498</v>
      </c>
      <c r="DU86" s="117">
        <v>1172816</v>
      </c>
      <c r="DV86" s="117">
        <v>93755265</v>
      </c>
      <c r="DW86" s="117">
        <v>0</v>
      </c>
      <c r="DX86" s="117">
        <v>0</v>
      </c>
      <c r="DY86" s="117">
        <v>0</v>
      </c>
      <c r="DZ86" s="117">
        <v>0</v>
      </c>
      <c r="EA86" s="117">
        <v>541378</v>
      </c>
      <c r="EB86" s="117">
        <v>0</v>
      </c>
      <c r="EC86" s="117">
        <v>0</v>
      </c>
      <c r="ED86" s="117">
        <v>0</v>
      </c>
      <c r="EE86" s="117">
        <v>16337</v>
      </c>
      <c r="EF86" s="117">
        <v>426</v>
      </c>
      <c r="EG86" s="117"/>
      <c r="EH86" s="117">
        <v>426</v>
      </c>
      <c r="EI86" s="117"/>
      <c r="EJ86" s="117">
        <v>1007904</v>
      </c>
      <c r="EK86" s="117">
        <v>2195010</v>
      </c>
      <c r="EL86" s="117">
        <v>850041</v>
      </c>
      <c r="EM86" s="117">
        <v>242896</v>
      </c>
      <c r="EN86" s="117">
        <v>0</v>
      </c>
      <c r="EO86" s="117">
        <v>0</v>
      </c>
      <c r="EP86" s="117">
        <v>0</v>
      </c>
      <c r="EQ86" s="117">
        <v>0</v>
      </c>
      <c r="ER86" s="117">
        <v>0</v>
      </c>
      <c r="ES86" s="117">
        <v>11572772</v>
      </c>
      <c r="ET86" s="117">
        <v>0</v>
      </c>
      <c r="EU86" s="117">
        <v>4795</v>
      </c>
      <c r="EV86" s="117">
        <v>8852051</v>
      </c>
      <c r="EW86" s="117">
        <v>164912</v>
      </c>
      <c r="EX86" s="117">
        <v>1328206</v>
      </c>
      <c r="EY86" s="117">
        <v>4881814</v>
      </c>
      <c r="EZ86" s="117">
        <v>0</v>
      </c>
    </row>
    <row r="87" spans="1:156">
      <c r="A87" t="s">
        <v>1117</v>
      </c>
      <c r="B87">
        <v>70735</v>
      </c>
      <c r="C87" t="s">
        <v>1100</v>
      </c>
      <c r="D87" s="117">
        <v>733158</v>
      </c>
      <c r="E87" s="117">
        <v>0</v>
      </c>
      <c r="F87" s="117">
        <v>111730</v>
      </c>
      <c r="G87" s="117"/>
      <c r="H87" s="117">
        <v>-665061</v>
      </c>
      <c r="I87" s="117">
        <v>0</v>
      </c>
      <c r="J87" s="117">
        <v>0</v>
      </c>
      <c r="K87" s="117">
        <v>0</v>
      </c>
      <c r="L87" s="117">
        <v>0</v>
      </c>
      <c r="M87" s="117">
        <v>149103</v>
      </c>
      <c r="N87" s="117">
        <v>840051</v>
      </c>
      <c r="O87" s="117"/>
      <c r="P87" s="117"/>
      <c r="Q87" s="117">
        <v>0</v>
      </c>
      <c r="R87" s="117"/>
      <c r="S87" s="117"/>
      <c r="T87" s="117">
        <v>-40872</v>
      </c>
      <c r="U87" s="117">
        <v>-665061</v>
      </c>
      <c r="V87" s="117">
        <v>0</v>
      </c>
      <c r="W87" s="117">
        <v>-5519</v>
      </c>
      <c r="X87" s="117"/>
      <c r="Y87" s="117">
        <v>-404533</v>
      </c>
      <c r="Z87" s="117">
        <v>451980</v>
      </c>
      <c r="AA87" s="117">
        <v>-8197</v>
      </c>
      <c r="AB87" s="117"/>
      <c r="AC87" s="117">
        <v>-84313</v>
      </c>
      <c r="AD87" s="117">
        <v>119167</v>
      </c>
      <c r="AE87" s="117"/>
      <c r="AF87" s="117"/>
      <c r="AG87" s="117">
        <v>7437</v>
      </c>
      <c r="AH87" s="117"/>
      <c r="AI87" s="117"/>
      <c r="AJ87" s="117">
        <v>-404533</v>
      </c>
      <c r="AK87" s="117">
        <v>0</v>
      </c>
      <c r="AL87" s="117"/>
      <c r="AM87" s="117"/>
      <c r="AN87" s="117">
        <v>0</v>
      </c>
      <c r="AO87" s="117">
        <v>-5519</v>
      </c>
      <c r="AP87" s="117">
        <v>451980</v>
      </c>
      <c r="AQ87" s="117"/>
      <c r="AR87" s="117">
        <v>0</v>
      </c>
      <c r="AS87" s="117">
        <v>0</v>
      </c>
      <c r="AT87" s="117"/>
      <c r="AU87" s="117"/>
      <c r="AV87" s="117">
        <v>-103534</v>
      </c>
      <c r="AW87" s="117"/>
      <c r="AX87" s="117"/>
      <c r="AY87" s="117">
        <v>-21634</v>
      </c>
      <c r="AZ87" s="117"/>
      <c r="BA87" s="117">
        <v>0</v>
      </c>
      <c r="BB87" s="117">
        <v>0</v>
      </c>
      <c r="BC87" s="117">
        <v>-1338</v>
      </c>
      <c r="BD87" s="117">
        <v>0</v>
      </c>
      <c r="BE87" s="117"/>
      <c r="BF87" s="117">
        <v>110970</v>
      </c>
      <c r="BG87" s="117">
        <v>0</v>
      </c>
      <c r="BH87" s="117">
        <v>0</v>
      </c>
      <c r="BI87" s="117">
        <v>0</v>
      </c>
      <c r="BJ87" s="117">
        <v>11681752</v>
      </c>
      <c r="BK87" s="117">
        <v>71218</v>
      </c>
      <c r="BL87" s="117">
        <v>303409</v>
      </c>
      <c r="BM87" s="117">
        <v>538272</v>
      </c>
      <c r="BN87" s="117">
        <v>0</v>
      </c>
      <c r="BO87" s="117">
        <v>0</v>
      </c>
      <c r="BP87" s="117">
        <v>0</v>
      </c>
      <c r="BQ87" s="117">
        <v>0</v>
      </c>
      <c r="BR87" s="117">
        <v>0</v>
      </c>
      <c r="BS87" s="117">
        <v>0</v>
      </c>
      <c r="BT87" s="117">
        <v>0</v>
      </c>
      <c r="BU87" s="117">
        <v>0</v>
      </c>
      <c r="BV87" s="117">
        <v>0</v>
      </c>
      <c r="BW87" s="117">
        <v>1508497</v>
      </c>
      <c r="BX87" s="117">
        <v>7451424</v>
      </c>
      <c r="BY87" s="117">
        <v>0</v>
      </c>
      <c r="BZ87" s="117">
        <v>0</v>
      </c>
      <c r="CA87" s="117">
        <v>0</v>
      </c>
      <c r="CB87" s="117">
        <v>0</v>
      </c>
      <c r="CC87" s="117">
        <v>0</v>
      </c>
      <c r="CD87" s="117">
        <v>0</v>
      </c>
      <c r="CE87" s="117">
        <v>0</v>
      </c>
      <c r="CF87" s="117">
        <v>0</v>
      </c>
      <c r="CG87" s="117">
        <v>0</v>
      </c>
      <c r="CH87" s="117">
        <v>0</v>
      </c>
      <c r="CI87" s="117">
        <v>0</v>
      </c>
      <c r="CJ87" s="117">
        <v>0</v>
      </c>
      <c r="CK87" s="117">
        <v>0</v>
      </c>
      <c r="CL87" s="117">
        <v>268517</v>
      </c>
      <c r="CM87" s="117">
        <v>697681</v>
      </c>
      <c r="CN87" s="117">
        <v>0</v>
      </c>
      <c r="CO87" s="117">
        <v>72508</v>
      </c>
      <c r="CP87" s="117">
        <v>0</v>
      </c>
      <c r="CQ87" s="117">
        <v>8919762</v>
      </c>
      <c r="CR87" s="117">
        <v>0</v>
      </c>
      <c r="CS87" s="117">
        <v>5386806</v>
      </c>
      <c r="CT87" s="117">
        <v>3532956</v>
      </c>
      <c r="CU87" s="117">
        <v>0</v>
      </c>
      <c r="CV87" s="117">
        <v>3716854</v>
      </c>
      <c r="CW87" s="117">
        <v>7451424</v>
      </c>
      <c r="CX87" s="117">
        <v>0</v>
      </c>
      <c r="CY87" s="117">
        <v>74095</v>
      </c>
      <c r="CZ87" s="117">
        <v>4911951</v>
      </c>
      <c r="DA87" s="117">
        <v>1851849</v>
      </c>
      <c r="DB87" s="117">
        <v>0</v>
      </c>
      <c r="DC87" s="117">
        <v>1765141</v>
      </c>
      <c r="DD87" s="117">
        <v>0</v>
      </c>
      <c r="DE87" s="117">
        <v>0</v>
      </c>
      <c r="DF87" s="117">
        <v>400341</v>
      </c>
      <c r="DG87" s="117">
        <v>0</v>
      </c>
      <c r="DH87" s="117">
        <v>232191</v>
      </c>
      <c r="DI87" s="117">
        <v>8919762</v>
      </c>
      <c r="DJ87" s="117">
        <v>0</v>
      </c>
      <c r="DK87" s="117">
        <v>0</v>
      </c>
      <c r="DL87" s="117">
        <v>0</v>
      </c>
      <c r="DM87" s="117">
        <v>3532956</v>
      </c>
      <c r="DN87" s="117">
        <v>3446387</v>
      </c>
      <c r="DO87" s="117">
        <v>0</v>
      </c>
      <c r="DP87" s="117">
        <v>0</v>
      </c>
      <c r="DQ87" s="117">
        <v>0</v>
      </c>
      <c r="DR87" s="117">
        <v>538272</v>
      </c>
      <c r="DS87" s="117">
        <v>1508497</v>
      </c>
      <c r="DT87" s="117">
        <v>17540</v>
      </c>
      <c r="DU87" s="117">
        <v>52089</v>
      </c>
      <c r="DV87" s="117">
        <v>11681752</v>
      </c>
      <c r="DW87" s="117">
        <v>0</v>
      </c>
      <c r="DX87" s="117">
        <v>0</v>
      </c>
      <c r="DY87" s="117">
        <v>56488</v>
      </c>
      <c r="DZ87" s="117">
        <v>0</v>
      </c>
      <c r="EA87" s="117">
        <v>2006</v>
      </c>
      <c r="EB87" s="117">
        <v>0</v>
      </c>
      <c r="EC87" s="117">
        <v>0</v>
      </c>
      <c r="ED87" s="117">
        <v>0</v>
      </c>
      <c r="EE87" s="117">
        <v>0</v>
      </c>
      <c r="EF87" s="117">
        <v>23953</v>
      </c>
      <c r="EG87" s="117">
        <v>0</v>
      </c>
      <c r="EH87" s="117">
        <v>23953</v>
      </c>
      <c r="EI87" s="117">
        <v>0</v>
      </c>
      <c r="EJ87" s="117">
        <v>38553</v>
      </c>
      <c r="EK87" s="117">
        <v>157976</v>
      </c>
      <c r="EL87" s="117">
        <v>0</v>
      </c>
      <c r="EM87" s="117">
        <v>0</v>
      </c>
      <c r="EN87" s="117">
        <v>0</v>
      </c>
      <c r="EO87" s="117">
        <v>0</v>
      </c>
      <c r="EP87" s="117">
        <v>0</v>
      </c>
      <c r="EQ87" s="117">
        <v>0</v>
      </c>
      <c r="ER87" s="117">
        <v>0</v>
      </c>
      <c r="ES87" s="117">
        <v>429164</v>
      </c>
      <c r="ET87" s="117">
        <v>0</v>
      </c>
      <c r="EU87" s="117">
        <v>0</v>
      </c>
      <c r="EV87" s="117">
        <v>257464</v>
      </c>
      <c r="EW87" s="117">
        <v>13536</v>
      </c>
      <c r="EX87" s="117">
        <v>134023</v>
      </c>
      <c r="EY87" s="117">
        <v>0</v>
      </c>
      <c r="EZ87" s="117">
        <v>0</v>
      </c>
    </row>
    <row r="88" spans="1:156">
      <c r="A88" t="s">
        <v>1117</v>
      </c>
      <c r="B88">
        <v>70742</v>
      </c>
      <c r="C88" t="s">
        <v>1101</v>
      </c>
      <c r="D88" s="117">
        <v>1343983</v>
      </c>
      <c r="E88" s="117">
        <v>0</v>
      </c>
      <c r="F88" s="117">
        <v>42131</v>
      </c>
      <c r="G88" s="117"/>
      <c r="H88" s="117">
        <v>-656229</v>
      </c>
      <c r="I88" s="117">
        <v>0</v>
      </c>
      <c r="J88" s="117">
        <v>0</v>
      </c>
      <c r="K88" s="117">
        <v>0</v>
      </c>
      <c r="L88" s="117">
        <v>-1551</v>
      </c>
      <c r="M88" s="117">
        <v>157282</v>
      </c>
      <c r="N88" s="117">
        <v>1441911</v>
      </c>
      <c r="O88" s="117"/>
      <c r="P88" s="117"/>
      <c r="Q88" s="117">
        <v>0</v>
      </c>
      <c r="R88" s="117"/>
      <c r="S88" s="117"/>
      <c r="T88" s="117">
        <v>-57069</v>
      </c>
      <c r="U88" s="117">
        <v>-656229</v>
      </c>
      <c r="V88" s="117">
        <v>0</v>
      </c>
      <c r="W88" s="117">
        <v>-5827</v>
      </c>
      <c r="X88" s="117"/>
      <c r="Y88" s="117">
        <v>-794486</v>
      </c>
      <c r="Z88" s="117">
        <v>324084</v>
      </c>
      <c r="AA88" s="117">
        <v>-6595</v>
      </c>
      <c r="AB88" s="117"/>
      <c r="AC88" s="117">
        <v>-257953</v>
      </c>
      <c r="AD88" s="117">
        <v>58095</v>
      </c>
      <c r="AE88" s="117"/>
      <c r="AF88" s="117"/>
      <c r="AG88" s="117">
        <v>15964</v>
      </c>
      <c r="AH88" s="117"/>
      <c r="AI88" s="117"/>
      <c r="AJ88" s="117">
        <v>-794486</v>
      </c>
      <c r="AK88" s="117">
        <v>0</v>
      </c>
      <c r="AL88" s="117"/>
      <c r="AM88" s="117"/>
      <c r="AN88" s="117">
        <v>0</v>
      </c>
      <c r="AO88" s="117">
        <v>-5827</v>
      </c>
      <c r="AP88" s="117">
        <v>324084</v>
      </c>
      <c r="AQ88" s="117"/>
      <c r="AR88" s="117">
        <v>0</v>
      </c>
      <c r="AS88" s="117">
        <v>0</v>
      </c>
      <c r="AT88" s="117"/>
      <c r="AU88" s="117"/>
      <c r="AV88" s="117">
        <v>-35536</v>
      </c>
      <c r="AW88" s="117"/>
      <c r="AX88" s="117"/>
      <c r="AY88" s="117">
        <v>0</v>
      </c>
      <c r="AZ88" s="117"/>
      <c r="BA88" s="117">
        <v>0</v>
      </c>
      <c r="BB88" s="117">
        <v>0</v>
      </c>
      <c r="BC88" s="117">
        <v>-734</v>
      </c>
      <c r="BD88" s="117">
        <v>0</v>
      </c>
      <c r="BE88" s="117"/>
      <c r="BF88" s="117">
        <v>51500</v>
      </c>
      <c r="BG88" s="117">
        <v>0</v>
      </c>
      <c r="BH88" s="117">
        <v>0</v>
      </c>
      <c r="BI88" s="117">
        <v>0</v>
      </c>
      <c r="BJ88" s="117">
        <v>18144331</v>
      </c>
      <c r="BK88" s="117">
        <v>296868</v>
      </c>
      <c r="BL88" s="117">
        <v>487473</v>
      </c>
      <c r="BM88" s="117">
        <v>0</v>
      </c>
      <c r="BN88" s="117">
        <v>0</v>
      </c>
      <c r="BO88" s="117">
        <v>0</v>
      </c>
      <c r="BP88" s="117">
        <v>0</v>
      </c>
      <c r="BQ88" s="117">
        <v>0</v>
      </c>
      <c r="BR88" s="117">
        <v>0</v>
      </c>
      <c r="BS88" s="117">
        <v>0</v>
      </c>
      <c r="BT88" s="117">
        <v>0</v>
      </c>
      <c r="BU88" s="117">
        <v>0</v>
      </c>
      <c r="BV88" s="117">
        <v>0</v>
      </c>
      <c r="BW88" s="117">
        <v>732111</v>
      </c>
      <c r="BX88" s="117">
        <v>5609141</v>
      </c>
      <c r="BY88" s="117">
        <v>0</v>
      </c>
      <c r="BZ88" s="117">
        <v>0</v>
      </c>
      <c r="CA88" s="117">
        <v>0</v>
      </c>
      <c r="CB88" s="117">
        <v>0</v>
      </c>
      <c r="CC88" s="117">
        <v>0</v>
      </c>
      <c r="CD88" s="117">
        <v>0</v>
      </c>
      <c r="CE88" s="117">
        <v>0</v>
      </c>
      <c r="CF88" s="117">
        <v>0</v>
      </c>
      <c r="CG88" s="117">
        <v>0</v>
      </c>
      <c r="CH88" s="117">
        <v>0</v>
      </c>
      <c r="CI88" s="117">
        <v>0</v>
      </c>
      <c r="CJ88" s="117">
        <v>0</v>
      </c>
      <c r="CK88" s="117">
        <v>0</v>
      </c>
      <c r="CL88" s="117">
        <v>682552</v>
      </c>
      <c r="CM88" s="117">
        <v>2008993</v>
      </c>
      <c r="CN88" s="117">
        <v>0</v>
      </c>
      <c r="CO88" s="117">
        <v>2317472</v>
      </c>
      <c r="CP88" s="117">
        <v>0</v>
      </c>
      <c r="CQ88" s="117">
        <v>15389539</v>
      </c>
      <c r="CR88" s="117">
        <v>0</v>
      </c>
      <c r="CS88" s="117">
        <v>3498324</v>
      </c>
      <c r="CT88" s="117">
        <v>11891215</v>
      </c>
      <c r="CU88" s="117">
        <v>0</v>
      </c>
      <c r="CV88" s="117">
        <v>11777956</v>
      </c>
      <c r="CW88" s="117">
        <v>5609141</v>
      </c>
      <c r="CX88" s="117">
        <v>0</v>
      </c>
      <c r="CY88" s="117">
        <v>191388</v>
      </c>
      <c r="CZ88" s="117">
        <v>1062422</v>
      </c>
      <c r="DA88" s="117">
        <v>660948</v>
      </c>
      <c r="DB88" s="117">
        <v>0</v>
      </c>
      <c r="DC88" s="117">
        <v>392507</v>
      </c>
      <c r="DD88" s="117">
        <v>0</v>
      </c>
      <c r="DE88" s="117">
        <v>0</v>
      </c>
      <c r="DF88" s="117">
        <v>73149</v>
      </c>
      <c r="DG88" s="117">
        <v>0</v>
      </c>
      <c r="DH88" s="117">
        <v>190605</v>
      </c>
      <c r="DI88" s="117">
        <v>15389539</v>
      </c>
      <c r="DJ88" s="117">
        <v>0</v>
      </c>
      <c r="DK88" s="117">
        <v>0</v>
      </c>
      <c r="DL88" s="117">
        <v>0</v>
      </c>
      <c r="DM88" s="117">
        <v>11891215</v>
      </c>
      <c r="DN88" s="117">
        <v>3930005</v>
      </c>
      <c r="DO88" s="117">
        <v>0</v>
      </c>
      <c r="DP88" s="117">
        <v>0</v>
      </c>
      <c r="DQ88" s="117">
        <v>0</v>
      </c>
      <c r="DR88" s="117">
        <v>0</v>
      </c>
      <c r="DS88" s="117">
        <v>732111</v>
      </c>
      <c r="DT88" s="117">
        <v>13687</v>
      </c>
      <c r="DU88" s="117">
        <v>86007</v>
      </c>
      <c r="DV88" s="117">
        <v>18144330</v>
      </c>
      <c r="DW88" s="117">
        <v>0</v>
      </c>
      <c r="DX88" s="117">
        <v>0</v>
      </c>
      <c r="DY88" s="117">
        <v>5568</v>
      </c>
      <c r="DZ88" s="117">
        <v>0</v>
      </c>
      <c r="EA88" s="117">
        <v>45281</v>
      </c>
      <c r="EB88" s="117">
        <v>0</v>
      </c>
      <c r="EC88" s="117">
        <v>0</v>
      </c>
      <c r="ED88" s="117">
        <v>0</v>
      </c>
      <c r="EE88" s="117">
        <v>0</v>
      </c>
      <c r="EF88" s="117">
        <v>19648</v>
      </c>
      <c r="EG88" s="117">
        <v>0</v>
      </c>
      <c r="EH88" s="117">
        <v>19648</v>
      </c>
      <c r="EI88" s="117">
        <v>0</v>
      </c>
      <c r="EJ88" s="117">
        <v>57652</v>
      </c>
      <c r="EK88" s="117">
        <v>183754</v>
      </c>
      <c r="EL88" s="117">
        <v>14</v>
      </c>
      <c r="EM88" s="117">
        <v>0</v>
      </c>
      <c r="EN88" s="117">
        <v>0</v>
      </c>
      <c r="EO88" s="117">
        <v>0</v>
      </c>
      <c r="EP88" s="117">
        <v>0</v>
      </c>
      <c r="EQ88" s="117">
        <v>0</v>
      </c>
      <c r="ER88" s="117">
        <v>0</v>
      </c>
      <c r="ES88" s="117">
        <v>1326441</v>
      </c>
      <c r="ET88" s="117">
        <v>0</v>
      </c>
      <c r="EU88" s="117">
        <v>0</v>
      </c>
      <c r="EV88" s="117">
        <v>428725</v>
      </c>
      <c r="EW88" s="117">
        <v>28355</v>
      </c>
      <c r="EX88" s="117">
        <v>164092</v>
      </c>
      <c r="EY88" s="117">
        <v>0</v>
      </c>
      <c r="EZ88" s="117">
        <v>0</v>
      </c>
    </row>
    <row r="89" spans="1:156">
      <c r="A89" t="s">
        <v>1117</v>
      </c>
      <c r="B89">
        <v>70806</v>
      </c>
      <c r="C89" t="s">
        <v>1102</v>
      </c>
      <c r="D89" s="117">
        <v>1137125</v>
      </c>
      <c r="E89" s="117">
        <v>-1111</v>
      </c>
      <c r="F89" s="117">
        <v>178902</v>
      </c>
      <c r="G89" s="117">
        <v>0</v>
      </c>
      <c r="H89" s="117">
        <v>-910260</v>
      </c>
      <c r="I89" s="117">
        <v>0</v>
      </c>
      <c r="J89" s="117">
        <v>0</v>
      </c>
      <c r="K89" s="117">
        <v>-3693</v>
      </c>
      <c r="L89" s="117">
        <v>-13199</v>
      </c>
      <c r="M89" s="117">
        <v>229273</v>
      </c>
      <c r="N89" s="117">
        <v>1293528</v>
      </c>
      <c r="O89" s="117">
        <v>0</v>
      </c>
      <c r="P89" s="117">
        <v>2394</v>
      </c>
      <c r="Q89" s="117">
        <v>0</v>
      </c>
      <c r="R89" s="117">
        <v>0</v>
      </c>
      <c r="S89" s="117">
        <v>-1111</v>
      </c>
      <c r="T89" s="117">
        <v>-55370</v>
      </c>
      <c r="U89" s="117">
        <v>-910260</v>
      </c>
      <c r="V89" s="117">
        <v>0</v>
      </c>
      <c r="W89" s="117">
        <v>-5650</v>
      </c>
      <c r="X89" s="117">
        <v>0</v>
      </c>
      <c r="Y89" s="117">
        <v>-482000</v>
      </c>
      <c r="Z89" s="117">
        <v>486381</v>
      </c>
      <c r="AA89" s="117">
        <v>-16841</v>
      </c>
      <c r="AB89" s="117">
        <v>0</v>
      </c>
      <c r="AC89" s="117">
        <v>-140788</v>
      </c>
      <c r="AD89" s="117">
        <v>212966</v>
      </c>
      <c r="AE89" s="117">
        <v>0</v>
      </c>
      <c r="AF89" s="117">
        <v>0</v>
      </c>
      <c r="AG89" s="117">
        <v>35175</v>
      </c>
      <c r="AH89" s="117">
        <v>-2676</v>
      </c>
      <c r="AI89" s="117">
        <v>-3385</v>
      </c>
      <c r="AJ89" s="117">
        <v>-482000</v>
      </c>
      <c r="AK89" s="117">
        <v>0</v>
      </c>
      <c r="AL89" s="117">
        <v>0</v>
      </c>
      <c r="AM89" s="117">
        <v>0</v>
      </c>
      <c r="AN89" s="117">
        <v>0</v>
      </c>
      <c r="AO89" s="117">
        <v>-5650</v>
      </c>
      <c r="AP89" s="117">
        <v>486381</v>
      </c>
      <c r="AQ89" s="117">
        <v>-120</v>
      </c>
      <c r="AR89" s="117">
        <v>0</v>
      </c>
      <c r="AS89" s="117">
        <v>0</v>
      </c>
      <c r="AT89" s="117">
        <v>0</v>
      </c>
      <c r="AU89" s="117">
        <v>2394</v>
      </c>
      <c r="AV89" s="117">
        <v>-162062</v>
      </c>
      <c r="AW89" s="117">
        <v>-709</v>
      </c>
      <c r="AX89" s="117">
        <v>-120</v>
      </c>
      <c r="AY89" s="117">
        <v>-43974</v>
      </c>
      <c r="AZ89" s="117">
        <v>0</v>
      </c>
      <c r="BA89" s="117">
        <v>0</v>
      </c>
      <c r="BB89" s="117">
        <v>0</v>
      </c>
      <c r="BC89" s="117">
        <v>-608</v>
      </c>
      <c r="BD89" s="117">
        <v>0</v>
      </c>
      <c r="BE89" s="117">
        <v>0</v>
      </c>
      <c r="BF89" s="117">
        <v>196125</v>
      </c>
      <c r="BG89" s="117">
        <v>0</v>
      </c>
      <c r="BH89" s="117">
        <v>0</v>
      </c>
      <c r="BI89" s="117">
        <v>0</v>
      </c>
      <c r="BJ89" s="117">
        <v>17212627</v>
      </c>
      <c r="BK89" s="117">
        <v>194951</v>
      </c>
      <c r="BL89" s="117">
        <v>481906</v>
      </c>
      <c r="BM89" s="117">
        <v>845539</v>
      </c>
      <c r="BN89" s="117">
        <v>0</v>
      </c>
      <c r="BO89" s="117">
        <v>0</v>
      </c>
      <c r="BP89" s="117">
        <v>0</v>
      </c>
      <c r="BQ89" s="117">
        <v>0</v>
      </c>
      <c r="BR89" s="117">
        <v>0</v>
      </c>
      <c r="BS89" s="117">
        <v>0</v>
      </c>
      <c r="BT89" s="117">
        <v>0</v>
      </c>
      <c r="BU89" s="117">
        <v>0</v>
      </c>
      <c r="BV89" s="117">
        <v>0</v>
      </c>
      <c r="BW89" s="117">
        <v>2341741</v>
      </c>
      <c r="BX89" s="117">
        <v>9904108</v>
      </c>
      <c r="BY89" s="117">
        <v>0</v>
      </c>
      <c r="BZ89" s="117">
        <v>0</v>
      </c>
      <c r="CA89" s="117">
        <v>0</v>
      </c>
      <c r="CB89" s="117">
        <v>0</v>
      </c>
      <c r="CC89" s="117">
        <v>0</v>
      </c>
      <c r="CD89" s="117">
        <v>0</v>
      </c>
      <c r="CE89" s="117">
        <v>0</v>
      </c>
      <c r="CF89" s="117">
        <v>0</v>
      </c>
      <c r="CG89" s="117">
        <v>0</v>
      </c>
      <c r="CH89" s="117">
        <v>0</v>
      </c>
      <c r="CI89" s="117">
        <v>0</v>
      </c>
      <c r="CJ89" s="117">
        <v>0</v>
      </c>
      <c r="CK89" s="117">
        <v>0</v>
      </c>
      <c r="CL89" s="117">
        <v>22522</v>
      </c>
      <c r="CM89" s="117">
        <v>611376</v>
      </c>
      <c r="CN89" s="117">
        <v>0</v>
      </c>
      <c r="CO89" s="117">
        <v>183987</v>
      </c>
      <c r="CP89" s="117">
        <v>0</v>
      </c>
      <c r="CQ89" s="117">
        <v>13369055</v>
      </c>
      <c r="CR89" s="117">
        <v>0</v>
      </c>
      <c r="CS89" s="117">
        <v>7070737</v>
      </c>
      <c r="CT89" s="117">
        <v>6298318</v>
      </c>
      <c r="CU89" s="117">
        <v>0</v>
      </c>
      <c r="CV89" s="117">
        <v>6459999</v>
      </c>
      <c r="CW89" s="117">
        <v>10040647</v>
      </c>
      <c r="CX89" s="117">
        <v>0</v>
      </c>
      <c r="CY89" s="117">
        <v>130579</v>
      </c>
      <c r="CZ89" s="117">
        <v>6306644</v>
      </c>
      <c r="DA89" s="117">
        <v>2544243</v>
      </c>
      <c r="DB89" s="117">
        <v>136539</v>
      </c>
      <c r="DC89" s="117">
        <v>2214963</v>
      </c>
      <c r="DD89" s="117">
        <v>100757</v>
      </c>
      <c r="DE89" s="117">
        <v>7503</v>
      </c>
      <c r="DF89" s="117">
        <v>575268</v>
      </c>
      <c r="DG89" s="117">
        <v>0</v>
      </c>
      <c r="DH89" s="117">
        <v>286955</v>
      </c>
      <c r="DI89" s="117">
        <v>13369055</v>
      </c>
      <c r="DJ89" s="117">
        <v>0</v>
      </c>
      <c r="DK89" s="117">
        <v>0</v>
      </c>
      <c r="DL89" s="117">
        <v>0</v>
      </c>
      <c r="DM89" s="117">
        <v>6298318</v>
      </c>
      <c r="DN89" s="117">
        <v>4580255</v>
      </c>
      <c r="DO89" s="117">
        <v>0</v>
      </c>
      <c r="DP89" s="117">
        <v>0</v>
      </c>
      <c r="DQ89" s="117">
        <v>0</v>
      </c>
      <c r="DR89" s="117">
        <v>845539</v>
      </c>
      <c r="DS89" s="117">
        <v>2341741</v>
      </c>
      <c r="DT89" s="117">
        <v>44916</v>
      </c>
      <c r="DU89" s="117">
        <v>70468</v>
      </c>
      <c r="DV89" s="117">
        <v>17212627</v>
      </c>
      <c r="DW89" s="117">
        <v>0</v>
      </c>
      <c r="DX89" s="117">
        <v>0</v>
      </c>
      <c r="DY89" s="117">
        <v>79022</v>
      </c>
      <c r="DZ89" s="117">
        <v>0</v>
      </c>
      <c r="EA89" s="117">
        <v>4838</v>
      </c>
      <c r="EB89" s="117">
        <v>0</v>
      </c>
      <c r="EC89" s="117">
        <v>0</v>
      </c>
      <c r="ED89" s="117">
        <v>0</v>
      </c>
      <c r="EE89" s="117">
        <v>0</v>
      </c>
      <c r="EF89" s="117">
        <v>66929</v>
      </c>
      <c r="EG89" s="117">
        <v>0</v>
      </c>
      <c r="EH89" s="117">
        <v>66929</v>
      </c>
      <c r="EI89" s="117">
        <v>0</v>
      </c>
      <c r="EJ89" s="117">
        <v>56663</v>
      </c>
      <c r="EK89" s="117">
        <v>159607</v>
      </c>
      <c r="EL89" s="117">
        <v>21</v>
      </c>
      <c r="EM89" s="117">
        <v>28279</v>
      </c>
      <c r="EN89" s="117">
        <v>0</v>
      </c>
      <c r="EO89" s="117">
        <v>0</v>
      </c>
      <c r="EP89" s="117">
        <v>0</v>
      </c>
      <c r="EQ89" s="117">
        <v>0</v>
      </c>
      <c r="ER89" s="117">
        <v>0</v>
      </c>
      <c r="ES89" s="117">
        <v>588854</v>
      </c>
      <c r="ET89" s="117">
        <v>0</v>
      </c>
      <c r="EU89" s="117">
        <v>0</v>
      </c>
      <c r="EV89" s="117">
        <v>355046</v>
      </c>
      <c r="EW89" s="117">
        <v>13805</v>
      </c>
      <c r="EX89" s="117">
        <v>92657</v>
      </c>
      <c r="EY89" s="117">
        <v>0</v>
      </c>
      <c r="EZ89" s="117">
        <v>0</v>
      </c>
    </row>
    <row r="90" spans="1:156">
      <c r="A90" t="s">
        <v>1117</v>
      </c>
      <c r="B90">
        <v>70807</v>
      </c>
      <c r="C90" t="s">
        <v>1103</v>
      </c>
      <c r="D90" s="117">
        <v>8424018</v>
      </c>
      <c r="E90" s="117">
        <v>0</v>
      </c>
      <c r="F90" s="117">
        <v>211393</v>
      </c>
      <c r="G90" s="117">
        <v>0</v>
      </c>
      <c r="H90" s="117">
        <v>-17791980</v>
      </c>
      <c r="I90" s="117">
        <v>-72</v>
      </c>
      <c r="J90" s="117">
        <v>0</v>
      </c>
      <c r="K90" s="117">
        <v>7605795</v>
      </c>
      <c r="L90" s="117">
        <v>843492</v>
      </c>
      <c r="M90" s="117">
        <v>1493335</v>
      </c>
      <c r="N90" s="117">
        <v>18223628</v>
      </c>
      <c r="O90" s="117">
        <v>0</v>
      </c>
      <c r="P90" s="117">
        <v>0</v>
      </c>
      <c r="Q90" s="117">
        <v>0</v>
      </c>
      <c r="R90" s="117">
        <v>0</v>
      </c>
      <c r="S90" s="117">
        <v>0</v>
      </c>
      <c r="T90" s="117">
        <v>-170978</v>
      </c>
      <c r="U90" s="117">
        <v>-17792052</v>
      </c>
      <c r="V90" s="117">
        <v>0</v>
      </c>
      <c r="W90" s="117">
        <v>-69843</v>
      </c>
      <c r="X90" s="117">
        <v>0</v>
      </c>
      <c r="Y90" s="117">
        <v>-5928450</v>
      </c>
      <c r="Z90" s="117">
        <v>6872931</v>
      </c>
      <c r="AA90" s="117">
        <v>-32276</v>
      </c>
      <c r="AB90" s="117">
        <v>0</v>
      </c>
      <c r="AC90" s="117">
        <v>-605873</v>
      </c>
      <c r="AD90" s="117">
        <v>241722</v>
      </c>
      <c r="AE90" s="117">
        <v>0</v>
      </c>
      <c r="AF90" s="117">
        <v>0</v>
      </c>
      <c r="AG90" s="117">
        <v>30329</v>
      </c>
      <c r="AH90" s="117">
        <v>0</v>
      </c>
      <c r="AI90" s="117">
        <v>0</v>
      </c>
      <c r="AJ90" s="117">
        <v>-5928638</v>
      </c>
      <c r="AK90" s="117">
        <v>188</v>
      </c>
      <c r="AL90" s="117">
        <v>0</v>
      </c>
      <c r="AM90" s="117">
        <v>0</v>
      </c>
      <c r="AN90" s="117">
        <v>28579</v>
      </c>
      <c r="AO90" s="117">
        <v>-69843</v>
      </c>
      <c r="AP90" s="117">
        <v>6872931</v>
      </c>
      <c r="AQ90" s="117">
        <v>0</v>
      </c>
      <c r="AR90" s="117">
        <v>0</v>
      </c>
      <c r="AS90" s="117">
        <v>0</v>
      </c>
      <c r="AT90" s="117">
        <v>0</v>
      </c>
      <c r="AU90" s="117">
        <v>0</v>
      </c>
      <c r="AV90" s="117">
        <v>-179117</v>
      </c>
      <c r="AW90" s="117">
        <v>0</v>
      </c>
      <c r="AX90" s="117">
        <v>0</v>
      </c>
      <c r="AY90" s="117">
        <v>-490895</v>
      </c>
      <c r="AZ90" s="117">
        <v>0</v>
      </c>
      <c r="BA90" s="117">
        <v>0</v>
      </c>
      <c r="BB90" s="117">
        <v>0</v>
      </c>
      <c r="BC90" s="117">
        <v>-613</v>
      </c>
      <c r="BD90" s="117">
        <v>0</v>
      </c>
      <c r="BE90" s="117">
        <v>0</v>
      </c>
      <c r="BF90" s="117">
        <v>209446</v>
      </c>
      <c r="BG90" s="117">
        <v>770000</v>
      </c>
      <c r="BH90" s="117">
        <v>0</v>
      </c>
      <c r="BI90" s="117">
        <v>443242</v>
      </c>
      <c r="BJ90" s="117">
        <v>156358287</v>
      </c>
      <c r="BK90" s="117">
        <v>0</v>
      </c>
      <c r="BL90" s="117">
        <v>8790</v>
      </c>
      <c r="BM90" s="117">
        <v>7035886</v>
      </c>
      <c r="BN90" s="117">
        <v>0</v>
      </c>
      <c r="BO90" s="117">
        <v>7035886</v>
      </c>
      <c r="BP90" s="117">
        <v>8790</v>
      </c>
      <c r="BQ90" s="117">
        <v>0</v>
      </c>
      <c r="BR90" s="117">
        <v>0</v>
      </c>
      <c r="BS90" s="117">
        <v>0</v>
      </c>
      <c r="BT90" s="117">
        <v>0</v>
      </c>
      <c r="BU90" s="117">
        <v>196</v>
      </c>
      <c r="BV90" s="117">
        <v>0</v>
      </c>
      <c r="BW90" s="117">
        <v>1851319</v>
      </c>
      <c r="BX90" s="117">
        <v>65700430</v>
      </c>
      <c r="BY90" s="117">
        <v>0</v>
      </c>
      <c r="BZ90" s="117">
        <v>0</v>
      </c>
      <c r="CA90" s="117">
        <v>0</v>
      </c>
      <c r="CB90" s="117">
        <v>0</v>
      </c>
      <c r="CC90" s="117">
        <v>0</v>
      </c>
      <c r="CD90" s="117">
        <v>0</v>
      </c>
      <c r="CE90" s="117">
        <v>0</v>
      </c>
      <c r="CF90" s="117">
        <v>0</v>
      </c>
      <c r="CG90" s="117">
        <v>529</v>
      </c>
      <c r="CH90" s="117">
        <v>0</v>
      </c>
      <c r="CI90" s="117">
        <v>529</v>
      </c>
      <c r="CJ90" s="117">
        <v>0</v>
      </c>
      <c r="CK90" s="117">
        <v>0</v>
      </c>
      <c r="CL90" s="117">
        <v>154415</v>
      </c>
      <c r="CM90" s="117">
        <v>2328490</v>
      </c>
      <c r="CN90" s="117">
        <v>0</v>
      </c>
      <c r="CO90" s="117">
        <v>31339801</v>
      </c>
      <c r="CP90" s="117">
        <v>0</v>
      </c>
      <c r="CQ90" s="117">
        <v>145142592</v>
      </c>
      <c r="CR90" s="117">
        <v>0</v>
      </c>
      <c r="CS90" s="117">
        <v>122900534</v>
      </c>
      <c r="CT90" s="117">
        <v>22242058</v>
      </c>
      <c r="CU90" s="117">
        <v>24294</v>
      </c>
      <c r="CV90" s="117">
        <v>22242058</v>
      </c>
      <c r="CW90" s="117">
        <v>127901109</v>
      </c>
      <c r="CX90" s="117">
        <v>1176619</v>
      </c>
      <c r="CY90" s="117">
        <v>321836</v>
      </c>
      <c r="CZ90" s="117">
        <v>78493800</v>
      </c>
      <c r="DA90" s="117">
        <v>11425021</v>
      </c>
      <c r="DB90" s="117">
        <v>61024060</v>
      </c>
      <c r="DC90" s="117">
        <v>24198054</v>
      </c>
      <c r="DD90" s="117">
        <v>8078070</v>
      </c>
      <c r="DE90" s="117">
        <v>52081714</v>
      </c>
      <c r="DF90" s="117">
        <v>12363400</v>
      </c>
      <c r="DG90" s="117">
        <v>0</v>
      </c>
      <c r="DH90" s="117">
        <v>0</v>
      </c>
      <c r="DI90" s="117">
        <v>145142592</v>
      </c>
      <c r="DJ90" s="117">
        <v>196</v>
      </c>
      <c r="DK90" s="117">
        <v>0</v>
      </c>
      <c r="DL90" s="117">
        <v>0</v>
      </c>
      <c r="DM90" s="117">
        <v>22242058</v>
      </c>
      <c r="DN90" s="117">
        <v>23865167</v>
      </c>
      <c r="DO90" s="117">
        <v>0</v>
      </c>
      <c r="DP90" s="117">
        <v>0</v>
      </c>
      <c r="DQ90" s="117">
        <v>0</v>
      </c>
      <c r="DR90" s="117">
        <v>0</v>
      </c>
      <c r="DS90" s="117">
        <v>1081319</v>
      </c>
      <c r="DT90" s="117">
        <v>0</v>
      </c>
      <c r="DU90" s="117">
        <v>313397</v>
      </c>
      <c r="DV90" s="117">
        <v>156358287</v>
      </c>
      <c r="DW90" s="117">
        <v>0</v>
      </c>
      <c r="DX90" s="117">
        <v>0</v>
      </c>
      <c r="DY90" s="117">
        <v>0</v>
      </c>
      <c r="DZ90" s="117">
        <v>0</v>
      </c>
      <c r="EA90" s="117">
        <v>703533</v>
      </c>
      <c r="EB90" s="117">
        <v>0</v>
      </c>
      <c r="EC90" s="117">
        <v>0</v>
      </c>
      <c r="ED90" s="117">
        <v>0</v>
      </c>
      <c r="EE90" s="117">
        <v>0</v>
      </c>
      <c r="EF90" s="117">
        <v>243436</v>
      </c>
      <c r="EG90" s="117">
        <v>0</v>
      </c>
      <c r="EH90" s="117">
        <v>243436</v>
      </c>
      <c r="EI90" s="117">
        <v>0</v>
      </c>
      <c r="EJ90" s="117">
        <v>90152</v>
      </c>
      <c r="EK90" s="117">
        <v>5868443</v>
      </c>
      <c r="EL90" s="117">
        <v>1270</v>
      </c>
      <c r="EM90" s="117">
        <v>0</v>
      </c>
      <c r="EN90" s="117">
        <v>0</v>
      </c>
      <c r="EO90" s="117">
        <v>0</v>
      </c>
      <c r="EP90" s="117">
        <v>0</v>
      </c>
      <c r="EQ90" s="117">
        <v>864276</v>
      </c>
      <c r="ER90" s="117">
        <v>0</v>
      </c>
      <c r="ES90" s="117">
        <v>1730833</v>
      </c>
      <c r="ET90" s="117">
        <v>0</v>
      </c>
      <c r="EU90" s="117">
        <v>0</v>
      </c>
      <c r="EV90" s="117">
        <v>5890352</v>
      </c>
      <c r="EW90" s="117">
        <v>223245</v>
      </c>
      <c r="EX90" s="117">
        <v>5623208</v>
      </c>
      <c r="EY90" s="117">
        <v>0</v>
      </c>
      <c r="EZ90" s="117">
        <v>0</v>
      </c>
    </row>
    <row r="91" spans="1:156">
      <c r="A91" t="s">
        <v>1117</v>
      </c>
      <c r="B91">
        <v>70814</v>
      </c>
      <c r="C91" t="s">
        <v>1104</v>
      </c>
      <c r="D91" s="117">
        <v>-273361</v>
      </c>
      <c r="E91" s="117"/>
      <c r="F91" s="117">
        <v>1807290</v>
      </c>
      <c r="G91" s="117"/>
      <c r="H91" s="117">
        <v>-9665053</v>
      </c>
      <c r="I91" s="117"/>
      <c r="J91" s="117"/>
      <c r="K91" s="117">
        <v>11252859</v>
      </c>
      <c r="L91" s="117">
        <v>153025</v>
      </c>
      <c r="M91" s="117">
        <v>930406</v>
      </c>
      <c r="N91" s="117">
        <v>11980986</v>
      </c>
      <c r="O91" s="117"/>
      <c r="P91" s="117"/>
      <c r="Q91" s="117"/>
      <c r="R91" s="117"/>
      <c r="S91" s="117"/>
      <c r="T91" s="117">
        <v>-96201</v>
      </c>
      <c r="U91" s="117">
        <v>-9665053</v>
      </c>
      <c r="V91" s="117"/>
      <c r="W91" s="117">
        <v>-87682</v>
      </c>
      <c r="X91" s="117"/>
      <c r="Y91" s="117">
        <v>-4523946</v>
      </c>
      <c r="Z91" s="117">
        <v>5703953</v>
      </c>
      <c r="AA91" s="117">
        <v>-285855</v>
      </c>
      <c r="AB91" s="117"/>
      <c r="AC91" s="117">
        <v>-1335844</v>
      </c>
      <c r="AD91" s="117">
        <v>1866337</v>
      </c>
      <c r="AE91" s="117"/>
      <c r="AF91" s="117"/>
      <c r="AG91" s="117">
        <v>59047</v>
      </c>
      <c r="AH91" s="117"/>
      <c r="AI91" s="117"/>
      <c r="AJ91" s="117">
        <v>-4523946</v>
      </c>
      <c r="AK91" s="117"/>
      <c r="AL91" s="117"/>
      <c r="AM91" s="117"/>
      <c r="AN91" s="117">
        <v>14578</v>
      </c>
      <c r="AO91" s="117">
        <v>-87682</v>
      </c>
      <c r="AP91" s="117">
        <v>5703953</v>
      </c>
      <c r="AQ91" s="117"/>
      <c r="AR91" s="117"/>
      <c r="AS91" s="117"/>
      <c r="AT91" s="117"/>
      <c r="AU91" s="117"/>
      <c r="AV91" s="117">
        <v>-1521436</v>
      </c>
      <c r="AW91" s="117"/>
      <c r="AX91" s="117"/>
      <c r="AY91" s="117">
        <v>-491931</v>
      </c>
      <c r="AZ91" s="117"/>
      <c r="BA91" s="117"/>
      <c r="BB91" s="117"/>
      <c r="BC91" s="117">
        <v>-321</v>
      </c>
      <c r="BD91" s="117"/>
      <c r="BE91" s="117"/>
      <c r="BF91" s="117">
        <v>1580482</v>
      </c>
      <c r="BG91" s="117"/>
      <c r="BH91" s="117"/>
      <c r="BI91" s="117">
        <v>761890</v>
      </c>
      <c r="BJ91" s="117">
        <v>147250407</v>
      </c>
      <c r="BK91" s="117"/>
      <c r="BL91" s="117">
        <v>1544207</v>
      </c>
      <c r="BM91" s="117">
        <v>6130098</v>
      </c>
      <c r="BN91" s="117"/>
      <c r="BO91" s="117"/>
      <c r="BP91" s="117"/>
      <c r="BQ91" s="117"/>
      <c r="BR91" s="117"/>
      <c r="BS91" s="117"/>
      <c r="BT91" s="117">
        <v>82058</v>
      </c>
      <c r="BU91" s="117">
        <v>508</v>
      </c>
      <c r="BV91" s="117"/>
      <c r="BW91" s="117">
        <v>21193947</v>
      </c>
      <c r="BX91" s="117">
        <v>17096867</v>
      </c>
      <c r="BY91" s="117"/>
      <c r="BZ91" s="117"/>
      <c r="CA91" s="117"/>
      <c r="CB91" s="117"/>
      <c r="CC91" s="117">
        <v>241</v>
      </c>
      <c r="CD91" s="117"/>
      <c r="CE91" s="117"/>
      <c r="CF91" s="117"/>
      <c r="CG91" s="117"/>
      <c r="CH91" s="117"/>
      <c r="CI91" s="117"/>
      <c r="CJ91" s="117"/>
      <c r="CK91" s="117"/>
      <c r="CL91" s="117">
        <v>0</v>
      </c>
      <c r="CM91" s="117">
        <v>1139446</v>
      </c>
      <c r="CN91" s="117"/>
      <c r="CO91" s="117">
        <v>46015881</v>
      </c>
      <c r="CP91" s="117"/>
      <c r="CQ91" s="117">
        <v>118778290</v>
      </c>
      <c r="CR91" s="117"/>
      <c r="CS91" s="117">
        <v>107058483</v>
      </c>
      <c r="CT91" s="117">
        <v>11719806</v>
      </c>
      <c r="CU91" s="117">
        <v>21788</v>
      </c>
      <c r="CV91" s="117">
        <v>11834465</v>
      </c>
      <c r="CW91" s="117">
        <v>133176043</v>
      </c>
      <c r="CX91" s="117">
        <v>252850</v>
      </c>
      <c r="CY91" s="117"/>
      <c r="CZ91" s="117">
        <v>54511259</v>
      </c>
      <c r="DA91" s="117"/>
      <c r="DB91" s="117">
        <v>115826327</v>
      </c>
      <c r="DC91" s="117">
        <v>16972223</v>
      </c>
      <c r="DD91" s="117">
        <v>299144</v>
      </c>
      <c r="DE91" s="117">
        <v>115527182</v>
      </c>
      <c r="DF91" s="117">
        <v>6531343</v>
      </c>
      <c r="DG91" s="117"/>
      <c r="DH91" s="117">
        <v>612509</v>
      </c>
      <c r="DI91" s="117">
        <v>118778290</v>
      </c>
      <c r="DJ91" s="117">
        <v>82566</v>
      </c>
      <c r="DK91" s="117"/>
      <c r="DL91" s="117"/>
      <c r="DM91" s="117">
        <v>11719806</v>
      </c>
      <c r="DN91" s="117">
        <v>60</v>
      </c>
      <c r="DO91" s="117"/>
      <c r="DP91" s="117"/>
      <c r="DQ91" s="117"/>
      <c r="DR91" s="117">
        <v>6130098</v>
      </c>
      <c r="DS91" s="117">
        <v>21193947</v>
      </c>
      <c r="DT91" s="117">
        <v>8626</v>
      </c>
      <c r="DU91" s="117">
        <v>203605</v>
      </c>
      <c r="DV91" s="117">
        <v>147250407</v>
      </c>
      <c r="DW91" s="117"/>
      <c r="DX91" s="117"/>
      <c r="DY91" s="117"/>
      <c r="DZ91" s="117"/>
      <c r="EA91" s="117"/>
      <c r="EB91" s="117"/>
      <c r="EC91" s="117"/>
      <c r="ED91" s="117"/>
      <c r="EE91" s="117"/>
      <c r="EF91" s="117">
        <v>212497</v>
      </c>
      <c r="EG91" s="117"/>
      <c r="EH91" s="117">
        <v>212497</v>
      </c>
      <c r="EI91" s="117"/>
      <c r="EJ91" s="117">
        <v>5</v>
      </c>
      <c r="EK91" s="117">
        <v>387733</v>
      </c>
      <c r="EL91" s="117">
        <v>11948</v>
      </c>
      <c r="EM91" s="117"/>
      <c r="EN91" s="117"/>
      <c r="EO91" s="117">
        <v>931699</v>
      </c>
      <c r="EP91" s="117"/>
      <c r="EQ91" s="117"/>
      <c r="ER91" s="117"/>
      <c r="ES91" s="117">
        <v>377315</v>
      </c>
      <c r="ET91" s="117"/>
      <c r="EU91" s="117"/>
      <c r="EV91" s="117">
        <v>0</v>
      </c>
      <c r="EW91" s="117">
        <v>203600</v>
      </c>
      <c r="EX91" s="117">
        <v>163288</v>
      </c>
      <c r="EY91" s="117">
        <v>124584</v>
      </c>
      <c r="EZ91" s="117"/>
    </row>
    <row r="92" spans="1:156">
      <c r="A92" t="s">
        <v>1117</v>
      </c>
      <c r="B92">
        <v>70857</v>
      </c>
      <c r="C92" t="s">
        <v>1105</v>
      </c>
      <c r="D92" s="117">
        <v>6760342</v>
      </c>
      <c r="E92" s="117">
        <v>0</v>
      </c>
      <c r="F92" s="117">
        <v>2576278</v>
      </c>
      <c r="G92" s="117">
        <v>0</v>
      </c>
      <c r="H92" s="117">
        <v>-11945715</v>
      </c>
      <c r="I92" s="117">
        <v>0</v>
      </c>
      <c r="J92" s="117">
        <v>0</v>
      </c>
      <c r="K92" s="117">
        <v>-62988</v>
      </c>
      <c r="L92" s="117">
        <v>6773449</v>
      </c>
      <c r="M92" s="117">
        <v>3110545</v>
      </c>
      <c r="N92" s="117">
        <v>15630762</v>
      </c>
      <c r="O92" s="117">
        <v>0</v>
      </c>
      <c r="P92" s="117">
        <v>0</v>
      </c>
      <c r="Q92" s="117">
        <v>0</v>
      </c>
      <c r="R92" s="117">
        <v>0</v>
      </c>
      <c r="S92" s="117">
        <v>0</v>
      </c>
      <c r="T92" s="117">
        <v>-365446</v>
      </c>
      <c r="U92" s="117">
        <v>-11945715</v>
      </c>
      <c r="V92" s="117">
        <v>0</v>
      </c>
      <c r="W92" s="117">
        <v>-53302</v>
      </c>
      <c r="X92" s="117">
        <v>0</v>
      </c>
      <c r="Y92" s="117">
        <v>-3962677</v>
      </c>
      <c r="Z92" s="117">
        <v>4373449</v>
      </c>
      <c r="AA92" s="117">
        <v>-390020</v>
      </c>
      <c r="AB92" s="117">
        <v>0</v>
      </c>
      <c r="AC92" s="117">
        <v>-1554339</v>
      </c>
      <c r="AD92" s="117">
        <v>2576278</v>
      </c>
      <c r="AE92" s="117">
        <v>0</v>
      </c>
      <c r="AF92" s="117">
        <v>0</v>
      </c>
      <c r="AG92" s="117">
        <v>0</v>
      </c>
      <c r="AH92" s="117">
        <v>0</v>
      </c>
      <c r="AI92" s="117">
        <v>0</v>
      </c>
      <c r="AJ92" s="117">
        <v>-3962677</v>
      </c>
      <c r="AK92" s="117">
        <v>0</v>
      </c>
      <c r="AL92" s="117">
        <v>0</v>
      </c>
      <c r="AM92" s="117">
        <v>0</v>
      </c>
      <c r="AN92" s="117">
        <v>85158</v>
      </c>
      <c r="AO92" s="117">
        <v>-53302</v>
      </c>
      <c r="AP92" s="117">
        <v>4373449</v>
      </c>
      <c r="AQ92" s="117">
        <v>0</v>
      </c>
      <c r="AR92" s="117">
        <v>0</v>
      </c>
      <c r="AS92" s="117">
        <v>0</v>
      </c>
      <c r="AT92" s="117">
        <v>0</v>
      </c>
      <c r="AU92" s="117">
        <v>0</v>
      </c>
      <c r="AV92" s="117">
        <v>-2186258</v>
      </c>
      <c r="AW92" s="117">
        <v>0</v>
      </c>
      <c r="AX92" s="117">
        <v>0</v>
      </c>
      <c r="AY92" s="117">
        <v>-301920</v>
      </c>
      <c r="AZ92" s="117">
        <v>0</v>
      </c>
      <c r="BA92" s="117">
        <v>0</v>
      </c>
      <c r="BB92" s="117">
        <v>0</v>
      </c>
      <c r="BC92" s="117">
        <v>-670298</v>
      </c>
      <c r="BD92" s="117">
        <v>0</v>
      </c>
      <c r="BE92" s="117">
        <v>0</v>
      </c>
      <c r="BF92" s="117">
        <v>2186258</v>
      </c>
      <c r="BG92" s="117">
        <v>0</v>
      </c>
      <c r="BH92" s="117">
        <v>0</v>
      </c>
      <c r="BI92" s="117">
        <v>1223870</v>
      </c>
      <c r="BJ92" s="117">
        <v>212166743</v>
      </c>
      <c r="BK92" s="117">
        <v>0</v>
      </c>
      <c r="BL92" s="117">
        <v>134905</v>
      </c>
      <c r="BM92" s="117">
        <v>2049423</v>
      </c>
      <c r="BN92" s="117">
        <v>0</v>
      </c>
      <c r="BO92" s="117">
        <v>0</v>
      </c>
      <c r="BP92" s="117">
        <v>0</v>
      </c>
      <c r="BQ92" s="117">
        <v>0</v>
      </c>
      <c r="BR92" s="117">
        <v>0</v>
      </c>
      <c r="BS92" s="117">
        <v>0</v>
      </c>
      <c r="BT92" s="117">
        <v>0</v>
      </c>
      <c r="BU92" s="117">
        <v>0</v>
      </c>
      <c r="BV92" s="117">
        <v>0</v>
      </c>
      <c r="BW92" s="117">
        <v>25947812</v>
      </c>
      <c r="BX92" s="117">
        <v>122597788</v>
      </c>
      <c r="BY92" s="117">
        <v>0</v>
      </c>
      <c r="BZ92" s="117">
        <v>0</v>
      </c>
      <c r="CA92" s="117">
        <v>0</v>
      </c>
      <c r="CB92" s="117">
        <v>0</v>
      </c>
      <c r="CC92" s="117">
        <v>0</v>
      </c>
      <c r="CD92" s="117">
        <v>0</v>
      </c>
      <c r="CE92" s="117">
        <v>0</v>
      </c>
      <c r="CF92" s="117">
        <v>0</v>
      </c>
      <c r="CG92" s="117">
        <v>0</v>
      </c>
      <c r="CH92" s="117">
        <v>0</v>
      </c>
      <c r="CI92" s="117">
        <v>0</v>
      </c>
      <c r="CJ92" s="117">
        <v>0</v>
      </c>
      <c r="CK92" s="117">
        <v>0</v>
      </c>
      <c r="CL92" s="117">
        <v>27379123</v>
      </c>
      <c r="CM92" s="117">
        <v>54725736</v>
      </c>
      <c r="CN92" s="117">
        <v>0</v>
      </c>
      <c r="CO92" s="117">
        <v>48415423</v>
      </c>
      <c r="CP92" s="117">
        <v>0</v>
      </c>
      <c r="CQ92" s="117">
        <v>129392095</v>
      </c>
      <c r="CR92" s="117">
        <v>22319</v>
      </c>
      <c r="CS92" s="117">
        <v>129392095</v>
      </c>
      <c r="CT92" s="117">
        <v>0</v>
      </c>
      <c r="CU92" s="117">
        <v>0</v>
      </c>
      <c r="CV92" s="117">
        <v>0</v>
      </c>
      <c r="CW92" s="117">
        <v>205475059</v>
      </c>
      <c r="CX92" s="117">
        <v>3145747</v>
      </c>
      <c r="CY92" s="117">
        <v>5733840</v>
      </c>
      <c r="CZ92" s="117">
        <v>64109171</v>
      </c>
      <c r="DA92" s="117">
        <v>13844427</v>
      </c>
      <c r="DB92" s="117">
        <v>79731524</v>
      </c>
      <c r="DC92" s="117">
        <v>21000796</v>
      </c>
      <c r="DD92" s="117">
        <v>71416751</v>
      </c>
      <c r="DE92" s="117">
        <v>7712588</v>
      </c>
      <c r="DF92" s="117">
        <v>15672393</v>
      </c>
      <c r="DG92" s="117">
        <v>0</v>
      </c>
      <c r="DH92" s="117">
        <v>134905</v>
      </c>
      <c r="DI92" s="117">
        <v>129392095</v>
      </c>
      <c r="DJ92" s="117">
        <v>0</v>
      </c>
      <c r="DK92" s="117">
        <v>0</v>
      </c>
      <c r="DL92" s="117">
        <v>0</v>
      </c>
      <c r="DM92" s="117">
        <v>0</v>
      </c>
      <c r="DN92" s="117">
        <v>51498754</v>
      </c>
      <c r="DO92" s="117">
        <v>0</v>
      </c>
      <c r="DP92" s="117">
        <v>0</v>
      </c>
      <c r="DQ92" s="117">
        <v>0</v>
      </c>
      <c r="DR92" s="117">
        <v>2049423</v>
      </c>
      <c r="DS92" s="117">
        <v>25947812</v>
      </c>
      <c r="DT92" s="117">
        <v>29358</v>
      </c>
      <c r="DU92" s="117">
        <v>2630490</v>
      </c>
      <c r="DV92" s="117">
        <v>212166743</v>
      </c>
      <c r="DW92" s="117">
        <v>0</v>
      </c>
      <c r="DX92" s="117">
        <v>0</v>
      </c>
      <c r="DY92" s="117">
        <v>0</v>
      </c>
      <c r="DZ92" s="117">
        <v>0</v>
      </c>
      <c r="EA92" s="117">
        <v>1195108</v>
      </c>
      <c r="EB92" s="117">
        <v>0</v>
      </c>
      <c r="EC92" s="117">
        <v>0</v>
      </c>
      <c r="ED92" s="117">
        <v>0</v>
      </c>
      <c r="EE92" s="117">
        <v>66239</v>
      </c>
      <c r="EF92" s="117">
        <v>1765</v>
      </c>
      <c r="EG92" s="117"/>
      <c r="EH92" s="117">
        <v>1765</v>
      </c>
      <c r="EI92" s="117"/>
      <c r="EJ92" s="117">
        <v>2310746</v>
      </c>
      <c r="EK92" s="117">
        <v>3926289</v>
      </c>
      <c r="EL92" s="117">
        <v>835884</v>
      </c>
      <c r="EM92" s="117">
        <v>602185</v>
      </c>
      <c r="EN92" s="117">
        <v>0</v>
      </c>
      <c r="EO92" s="117">
        <v>0</v>
      </c>
      <c r="EP92" s="117">
        <v>0</v>
      </c>
      <c r="EQ92" s="117">
        <v>0</v>
      </c>
      <c r="ER92" s="117">
        <v>0</v>
      </c>
      <c r="ES92" s="117">
        <v>26122743</v>
      </c>
      <c r="ET92" s="117">
        <v>0</v>
      </c>
      <c r="EU92" s="117">
        <v>22319</v>
      </c>
      <c r="EV92" s="117">
        <v>20046940</v>
      </c>
      <c r="EW92" s="117">
        <v>319744</v>
      </c>
      <c r="EX92" s="117">
        <v>3022401</v>
      </c>
      <c r="EY92" s="117">
        <v>10473031</v>
      </c>
      <c r="EZ92" s="117">
        <v>0</v>
      </c>
    </row>
    <row r="93" spans="1:156">
      <c r="A93" t="s">
        <v>1117</v>
      </c>
      <c r="B93">
        <v>70911</v>
      </c>
      <c r="C93" t="s">
        <v>1106</v>
      </c>
      <c r="D93" s="117">
        <v>906829</v>
      </c>
      <c r="E93" s="117">
        <v>0</v>
      </c>
      <c r="F93" s="117">
        <v>82606</v>
      </c>
      <c r="G93" s="117">
        <v>0</v>
      </c>
      <c r="H93" s="117">
        <v>-594125</v>
      </c>
      <c r="I93" s="117">
        <v>0</v>
      </c>
      <c r="J93" s="117">
        <v>0</v>
      </c>
      <c r="K93" s="117">
        <v>1467</v>
      </c>
      <c r="L93" s="117">
        <v>-17941</v>
      </c>
      <c r="M93" s="117">
        <v>298146</v>
      </c>
      <c r="N93" s="117">
        <v>1117134</v>
      </c>
      <c r="O93" s="117">
        <v>0</v>
      </c>
      <c r="P93" s="117">
        <v>0</v>
      </c>
      <c r="Q93" s="117">
        <v>0</v>
      </c>
      <c r="R93" s="117">
        <v>0</v>
      </c>
      <c r="S93" s="117">
        <v>0</v>
      </c>
      <c r="T93" s="117">
        <v>-21688</v>
      </c>
      <c r="U93" s="117">
        <v>-594125</v>
      </c>
      <c r="V93" s="117">
        <v>0</v>
      </c>
      <c r="W93" s="117">
        <v>-3126</v>
      </c>
      <c r="X93" s="117">
        <v>0</v>
      </c>
      <c r="Y93" s="117">
        <v>-550996</v>
      </c>
      <c r="Z93" s="117">
        <v>193756</v>
      </c>
      <c r="AA93" s="117">
        <v>-10002</v>
      </c>
      <c r="AB93" s="117">
        <v>0</v>
      </c>
      <c r="AC93" s="117">
        <v>-55409</v>
      </c>
      <c r="AD93" s="117">
        <v>82606</v>
      </c>
      <c r="AE93" s="117">
        <v>0</v>
      </c>
      <c r="AF93" s="117">
        <v>0</v>
      </c>
      <c r="AG93" s="117">
        <v>0</v>
      </c>
      <c r="AH93" s="117">
        <v>0</v>
      </c>
      <c r="AI93" s="117">
        <v>0</v>
      </c>
      <c r="AJ93" s="117">
        <v>-550996</v>
      </c>
      <c r="AK93" s="117">
        <v>0</v>
      </c>
      <c r="AL93" s="117">
        <v>0</v>
      </c>
      <c r="AM93" s="117">
        <v>0</v>
      </c>
      <c r="AN93" s="117">
        <v>40</v>
      </c>
      <c r="AO93" s="117">
        <v>-3126</v>
      </c>
      <c r="AP93" s="117">
        <v>193756</v>
      </c>
      <c r="AQ93" s="117">
        <v>0</v>
      </c>
      <c r="AR93" s="117">
        <v>0</v>
      </c>
      <c r="AS93" s="117">
        <v>0</v>
      </c>
      <c r="AT93" s="117">
        <v>0</v>
      </c>
      <c r="AU93" s="117">
        <v>0</v>
      </c>
      <c r="AV93" s="117">
        <v>-72604</v>
      </c>
      <c r="AW93" s="117">
        <v>0</v>
      </c>
      <c r="AX93" s="117">
        <v>0</v>
      </c>
      <c r="AY93" s="117">
        <v>-34630</v>
      </c>
      <c r="AZ93" s="117">
        <v>0</v>
      </c>
      <c r="BA93" s="117">
        <v>0</v>
      </c>
      <c r="BB93" s="117">
        <v>0</v>
      </c>
      <c r="BC93" s="117">
        <v>-49719</v>
      </c>
      <c r="BD93" s="117">
        <v>0</v>
      </c>
      <c r="BE93" s="117">
        <v>0</v>
      </c>
      <c r="BF93" s="117">
        <v>72604</v>
      </c>
      <c r="BG93" s="117">
        <v>0</v>
      </c>
      <c r="BH93" s="117">
        <v>0</v>
      </c>
      <c r="BI93" s="117">
        <v>42624</v>
      </c>
      <c r="BJ93" s="117">
        <v>14540154</v>
      </c>
      <c r="BK93" s="117">
        <v>0</v>
      </c>
      <c r="BL93" s="117">
        <v>23677</v>
      </c>
      <c r="BM93" s="117">
        <v>464914</v>
      </c>
      <c r="BN93" s="117">
        <v>0</v>
      </c>
      <c r="BO93" s="117">
        <v>0</v>
      </c>
      <c r="BP93" s="117">
        <v>0</v>
      </c>
      <c r="BQ93" s="117">
        <v>0</v>
      </c>
      <c r="BR93" s="117">
        <v>0</v>
      </c>
      <c r="BS93" s="117">
        <v>0</v>
      </c>
      <c r="BT93" s="117">
        <v>0</v>
      </c>
      <c r="BU93" s="117">
        <v>0</v>
      </c>
      <c r="BV93" s="117">
        <v>0</v>
      </c>
      <c r="BW93" s="117">
        <v>1330703</v>
      </c>
      <c r="BX93" s="117">
        <v>13678042</v>
      </c>
      <c r="BY93" s="117">
        <v>0</v>
      </c>
      <c r="BZ93" s="117">
        <v>0</v>
      </c>
      <c r="CA93" s="117">
        <v>0</v>
      </c>
      <c r="CB93" s="117">
        <v>0</v>
      </c>
      <c r="CC93" s="117">
        <v>0</v>
      </c>
      <c r="CD93" s="117">
        <v>0</v>
      </c>
      <c r="CE93" s="117">
        <v>0</v>
      </c>
      <c r="CF93" s="117">
        <v>0</v>
      </c>
      <c r="CG93" s="117">
        <v>0</v>
      </c>
      <c r="CH93" s="117">
        <v>0</v>
      </c>
      <c r="CI93" s="117">
        <v>0</v>
      </c>
      <c r="CJ93" s="117">
        <v>0</v>
      </c>
      <c r="CK93" s="117">
        <v>0</v>
      </c>
      <c r="CL93" s="117">
        <v>1993080</v>
      </c>
      <c r="CM93" s="117">
        <v>3502814</v>
      </c>
      <c r="CN93" s="117">
        <v>0</v>
      </c>
      <c r="CO93" s="117">
        <v>4281902</v>
      </c>
      <c r="CP93" s="117">
        <v>0</v>
      </c>
      <c r="CQ93" s="117">
        <v>9240388</v>
      </c>
      <c r="CR93" s="117">
        <v>0</v>
      </c>
      <c r="CS93" s="117">
        <v>9240388</v>
      </c>
      <c r="CT93" s="117">
        <v>0</v>
      </c>
      <c r="CU93" s="117">
        <v>0</v>
      </c>
      <c r="CV93" s="117">
        <v>0</v>
      </c>
      <c r="CW93" s="117">
        <v>14013635</v>
      </c>
      <c r="CX93" s="117">
        <v>8000</v>
      </c>
      <c r="CY93" s="117">
        <v>311127</v>
      </c>
      <c r="CZ93" s="117">
        <v>4612295</v>
      </c>
      <c r="DA93" s="117">
        <v>6336680</v>
      </c>
      <c r="DB93" s="117">
        <v>327593</v>
      </c>
      <c r="DC93" s="117">
        <v>547072</v>
      </c>
      <c r="DD93" s="117">
        <v>313523</v>
      </c>
      <c r="DE93" s="117">
        <v>14070</v>
      </c>
      <c r="DF93" s="117">
        <v>282336</v>
      </c>
      <c r="DG93" s="117">
        <v>0</v>
      </c>
      <c r="DH93" s="117">
        <v>1282</v>
      </c>
      <c r="DI93" s="117">
        <v>9240388</v>
      </c>
      <c r="DJ93" s="117">
        <v>0</v>
      </c>
      <c r="DK93" s="117">
        <v>0</v>
      </c>
      <c r="DL93" s="117">
        <v>0</v>
      </c>
      <c r="DM93" s="117">
        <v>0</v>
      </c>
      <c r="DN93" s="117">
        <v>4540661</v>
      </c>
      <c r="DO93" s="117">
        <v>0</v>
      </c>
      <c r="DP93" s="117">
        <v>0</v>
      </c>
      <c r="DQ93" s="117">
        <v>0</v>
      </c>
      <c r="DR93" s="117">
        <v>464914</v>
      </c>
      <c r="DS93" s="117">
        <v>1330703</v>
      </c>
      <c r="DT93" s="117">
        <v>1335</v>
      </c>
      <c r="DU93" s="117">
        <v>215520</v>
      </c>
      <c r="DV93" s="117">
        <v>14540154</v>
      </c>
      <c r="DW93" s="117">
        <v>0</v>
      </c>
      <c r="DX93" s="117">
        <v>0</v>
      </c>
      <c r="DY93" s="117">
        <v>0</v>
      </c>
      <c r="DZ93" s="117">
        <v>0</v>
      </c>
      <c r="EA93" s="117">
        <v>63855</v>
      </c>
      <c r="EB93" s="117">
        <v>0</v>
      </c>
      <c r="EC93" s="117">
        <v>0</v>
      </c>
      <c r="ED93" s="117">
        <v>0</v>
      </c>
      <c r="EE93" s="117">
        <v>0</v>
      </c>
      <c r="EF93" s="117">
        <v>0</v>
      </c>
      <c r="EG93" s="117"/>
      <c r="EH93" s="117">
        <v>0</v>
      </c>
      <c r="EI93" s="117"/>
      <c r="EJ93" s="117">
        <v>149783</v>
      </c>
      <c r="EK93" s="117">
        <v>287322</v>
      </c>
      <c r="EL93" s="117">
        <v>78633</v>
      </c>
      <c r="EM93" s="117">
        <v>0</v>
      </c>
      <c r="EN93" s="117">
        <v>0</v>
      </c>
      <c r="EO93" s="117">
        <v>22395</v>
      </c>
      <c r="EP93" s="117">
        <v>0</v>
      </c>
      <c r="EQ93" s="117">
        <v>0</v>
      </c>
      <c r="ER93" s="117">
        <v>0</v>
      </c>
      <c r="ES93" s="117">
        <v>1467110</v>
      </c>
      <c r="ET93" s="117">
        <v>0</v>
      </c>
      <c r="EU93" s="117">
        <v>0</v>
      </c>
      <c r="EV93" s="117">
        <v>1192532</v>
      </c>
      <c r="EW93" s="117">
        <v>65737</v>
      </c>
      <c r="EX93" s="117">
        <v>208689</v>
      </c>
      <c r="EY93" s="117">
        <v>749970</v>
      </c>
      <c r="EZ93" s="117">
        <v>0</v>
      </c>
    </row>
    <row r="94" spans="1:156">
      <c r="A94" t="s">
        <v>1117</v>
      </c>
      <c r="B94">
        <v>71044</v>
      </c>
      <c r="C94" t="s">
        <v>1108</v>
      </c>
      <c r="D94" s="117">
        <v>3805254</v>
      </c>
      <c r="E94" s="117">
        <v>0</v>
      </c>
      <c r="F94" s="117">
        <v>672121</v>
      </c>
      <c r="G94" s="117">
        <v>0</v>
      </c>
      <c r="H94" s="117">
        <v>-8100234</v>
      </c>
      <c r="I94" s="117">
        <v>0</v>
      </c>
      <c r="J94" s="117">
        <v>0</v>
      </c>
      <c r="K94" s="117">
        <v>-40534</v>
      </c>
      <c r="L94" s="117">
        <v>3716853</v>
      </c>
      <c r="M94" s="117">
        <v>1872244</v>
      </c>
      <c r="N94" s="117">
        <v>8790886</v>
      </c>
      <c r="O94" s="117">
        <v>0</v>
      </c>
      <c r="P94" s="117">
        <v>0</v>
      </c>
      <c r="Q94" s="117">
        <v>0</v>
      </c>
      <c r="R94" s="117">
        <v>0</v>
      </c>
      <c r="S94" s="117">
        <v>0</v>
      </c>
      <c r="T94" s="117">
        <v>-201649</v>
      </c>
      <c r="U94" s="117">
        <v>-8100234</v>
      </c>
      <c r="V94" s="117">
        <v>0</v>
      </c>
      <c r="W94" s="117">
        <v>-49583</v>
      </c>
      <c r="X94" s="117">
        <v>0</v>
      </c>
      <c r="Y94" s="117">
        <v>-2689388</v>
      </c>
      <c r="Z94" s="117">
        <v>3659669</v>
      </c>
      <c r="AA94" s="117">
        <v>-97605</v>
      </c>
      <c r="AB94" s="117">
        <v>0</v>
      </c>
      <c r="AC94" s="117">
        <v>-777399</v>
      </c>
      <c r="AD94" s="117">
        <v>672121</v>
      </c>
      <c r="AE94" s="117">
        <v>0</v>
      </c>
      <c r="AF94" s="117">
        <v>0</v>
      </c>
      <c r="AG94" s="117">
        <v>0</v>
      </c>
      <c r="AH94" s="117">
        <v>0</v>
      </c>
      <c r="AI94" s="117">
        <v>0</v>
      </c>
      <c r="AJ94" s="117">
        <v>-2689388</v>
      </c>
      <c r="AK94" s="117">
        <v>0</v>
      </c>
      <c r="AL94" s="117">
        <v>0</v>
      </c>
      <c r="AM94" s="117">
        <v>0</v>
      </c>
      <c r="AN94" s="117">
        <v>27170</v>
      </c>
      <c r="AO94" s="117">
        <v>-49583</v>
      </c>
      <c r="AP94" s="117">
        <v>3659669</v>
      </c>
      <c r="AQ94" s="117">
        <v>0</v>
      </c>
      <c r="AR94" s="117">
        <v>0</v>
      </c>
      <c r="AS94" s="117">
        <v>0</v>
      </c>
      <c r="AT94" s="117">
        <v>0</v>
      </c>
      <c r="AU94" s="117">
        <v>0</v>
      </c>
      <c r="AV94" s="117">
        <v>-574516</v>
      </c>
      <c r="AW94" s="117">
        <v>0</v>
      </c>
      <c r="AX94" s="117">
        <v>0</v>
      </c>
      <c r="AY94" s="117">
        <v>-259435</v>
      </c>
      <c r="AZ94" s="117">
        <v>0</v>
      </c>
      <c r="BA94" s="117">
        <v>0</v>
      </c>
      <c r="BB94" s="117">
        <v>0</v>
      </c>
      <c r="BC94" s="117">
        <v>-388452</v>
      </c>
      <c r="BD94" s="117">
        <v>0</v>
      </c>
      <c r="BE94" s="117">
        <v>0</v>
      </c>
      <c r="BF94" s="117">
        <v>574516</v>
      </c>
      <c r="BG94" s="117">
        <v>0</v>
      </c>
      <c r="BH94" s="117">
        <v>0</v>
      </c>
      <c r="BI94" s="117">
        <v>669544</v>
      </c>
      <c r="BJ94" s="117">
        <v>120458998</v>
      </c>
      <c r="BK94" s="117">
        <v>0</v>
      </c>
      <c r="BL94" s="117">
        <v>99100</v>
      </c>
      <c r="BM94" s="117">
        <v>1767408</v>
      </c>
      <c r="BN94" s="117">
        <v>0</v>
      </c>
      <c r="BO94" s="117">
        <v>0</v>
      </c>
      <c r="BP94" s="117">
        <v>0</v>
      </c>
      <c r="BQ94" s="117">
        <v>0</v>
      </c>
      <c r="BR94" s="117">
        <v>0</v>
      </c>
      <c r="BS94" s="117">
        <v>0</v>
      </c>
      <c r="BT94" s="117">
        <v>0</v>
      </c>
      <c r="BU94" s="117">
        <v>0</v>
      </c>
      <c r="BV94" s="117">
        <v>0</v>
      </c>
      <c r="BW94" s="117">
        <v>7599904</v>
      </c>
      <c r="BX94" s="117">
        <v>73464330</v>
      </c>
      <c r="BY94" s="117">
        <v>0</v>
      </c>
      <c r="BZ94" s="117">
        <v>0</v>
      </c>
      <c r="CA94" s="117">
        <v>0</v>
      </c>
      <c r="CB94" s="117">
        <v>0</v>
      </c>
      <c r="CC94" s="117">
        <v>0</v>
      </c>
      <c r="CD94" s="117">
        <v>0</v>
      </c>
      <c r="CE94" s="117">
        <v>0</v>
      </c>
      <c r="CF94" s="117">
        <v>0</v>
      </c>
      <c r="CG94" s="117">
        <v>0</v>
      </c>
      <c r="CH94" s="117">
        <v>0</v>
      </c>
      <c r="CI94" s="117">
        <v>0</v>
      </c>
      <c r="CJ94" s="117">
        <v>0</v>
      </c>
      <c r="CK94" s="117">
        <v>0</v>
      </c>
      <c r="CL94" s="117">
        <v>15552972</v>
      </c>
      <c r="CM94" s="117">
        <v>30951331</v>
      </c>
      <c r="CN94" s="117">
        <v>0</v>
      </c>
      <c r="CO94" s="117">
        <v>29844768</v>
      </c>
      <c r="CP94" s="117">
        <v>0</v>
      </c>
      <c r="CQ94" s="117">
        <v>80115522</v>
      </c>
      <c r="CR94" s="117">
        <v>6022</v>
      </c>
      <c r="CS94" s="117">
        <v>80115522</v>
      </c>
      <c r="CT94" s="117">
        <v>0</v>
      </c>
      <c r="CU94" s="117">
        <v>0</v>
      </c>
      <c r="CV94" s="117">
        <v>0</v>
      </c>
      <c r="CW94" s="117">
        <v>115622610</v>
      </c>
      <c r="CX94" s="117">
        <v>794661</v>
      </c>
      <c r="CY94" s="117">
        <v>3378232</v>
      </c>
      <c r="CZ94" s="117">
        <v>36609322</v>
      </c>
      <c r="DA94" s="117">
        <v>9329207</v>
      </c>
      <c r="DB94" s="117">
        <v>41363619</v>
      </c>
      <c r="DC94" s="117">
        <v>12739611</v>
      </c>
      <c r="DD94" s="117">
        <v>37610637</v>
      </c>
      <c r="DE94" s="117">
        <v>3414166</v>
      </c>
      <c r="DF94" s="117">
        <v>12951462</v>
      </c>
      <c r="DG94" s="117">
        <v>0</v>
      </c>
      <c r="DH94" s="117">
        <v>91030</v>
      </c>
      <c r="DI94" s="117">
        <v>80115522</v>
      </c>
      <c r="DJ94" s="117">
        <v>0</v>
      </c>
      <c r="DK94" s="117">
        <v>0</v>
      </c>
      <c r="DL94" s="117">
        <v>0</v>
      </c>
      <c r="DM94" s="117">
        <v>0</v>
      </c>
      <c r="DN94" s="117">
        <v>30456046</v>
      </c>
      <c r="DO94" s="117">
        <v>0</v>
      </c>
      <c r="DP94" s="117">
        <v>0</v>
      </c>
      <c r="DQ94" s="117">
        <v>0</v>
      </c>
      <c r="DR94" s="117">
        <v>1767408</v>
      </c>
      <c r="DS94" s="117">
        <v>7599904</v>
      </c>
      <c r="DT94" s="117">
        <v>18811</v>
      </c>
      <c r="DU94" s="117">
        <v>1518280</v>
      </c>
      <c r="DV94" s="117">
        <v>120458998</v>
      </c>
      <c r="DW94" s="117">
        <v>0</v>
      </c>
      <c r="DX94" s="117">
        <v>0</v>
      </c>
      <c r="DY94" s="117">
        <v>0</v>
      </c>
      <c r="DZ94" s="117">
        <v>0</v>
      </c>
      <c r="EA94" s="117">
        <v>709970</v>
      </c>
      <c r="EB94" s="117">
        <v>0</v>
      </c>
      <c r="EC94" s="117">
        <v>0</v>
      </c>
      <c r="ED94" s="117">
        <v>0</v>
      </c>
      <c r="EE94" s="117">
        <v>44493</v>
      </c>
      <c r="EF94" s="117">
        <v>1191</v>
      </c>
      <c r="EG94" s="117"/>
      <c r="EH94" s="117">
        <v>1191</v>
      </c>
      <c r="EI94" s="117"/>
      <c r="EJ94" s="117">
        <v>1289237</v>
      </c>
      <c r="EK94" s="117">
        <v>3219008</v>
      </c>
      <c r="EL94" s="117">
        <v>1463803</v>
      </c>
      <c r="EM94" s="117">
        <v>338816</v>
      </c>
      <c r="EN94" s="117">
        <v>0</v>
      </c>
      <c r="EO94" s="117">
        <v>8070</v>
      </c>
      <c r="EP94" s="117">
        <v>0</v>
      </c>
      <c r="EQ94" s="117">
        <v>0</v>
      </c>
      <c r="ER94" s="117">
        <v>0</v>
      </c>
      <c r="ES94" s="117">
        <v>14728815</v>
      </c>
      <c r="ET94" s="117">
        <v>0</v>
      </c>
      <c r="EU94" s="117">
        <v>6022</v>
      </c>
      <c r="EV94" s="117">
        <v>11239601</v>
      </c>
      <c r="EW94" s="117">
        <v>229043</v>
      </c>
      <c r="EX94" s="117">
        <v>1709521</v>
      </c>
      <c r="EY94" s="117">
        <v>6321633</v>
      </c>
      <c r="EZ94" s="117">
        <v>0</v>
      </c>
    </row>
    <row r="95" spans="1:156">
      <c r="A95" t="s">
        <v>1117</v>
      </c>
      <c r="B95">
        <v>71046</v>
      </c>
      <c r="C95" t="s">
        <v>1109</v>
      </c>
      <c r="D95" s="117">
        <v>8357380</v>
      </c>
      <c r="E95" s="117">
        <v>0</v>
      </c>
      <c r="F95" s="117">
        <v>179166</v>
      </c>
      <c r="G95" s="117">
        <v>0</v>
      </c>
      <c r="H95" s="117">
        <v>-8971845</v>
      </c>
      <c r="I95" s="117">
        <v>0</v>
      </c>
      <c r="J95" s="117">
        <v>0</v>
      </c>
      <c r="K95" s="117">
        <v>-175101</v>
      </c>
      <c r="L95" s="117">
        <v>64374</v>
      </c>
      <c r="M95" s="117">
        <v>323997</v>
      </c>
      <c r="N95" s="117">
        <v>8418881</v>
      </c>
      <c r="O95" s="117">
        <v>0</v>
      </c>
      <c r="P95" s="117">
        <v>0</v>
      </c>
      <c r="Q95" s="117">
        <v>0</v>
      </c>
      <c r="R95" s="117">
        <v>0</v>
      </c>
      <c r="S95" s="117">
        <v>0</v>
      </c>
      <c r="T95" s="117">
        <v>-163087</v>
      </c>
      <c r="U95" s="117">
        <v>-8971845</v>
      </c>
      <c r="V95" s="117">
        <v>0</v>
      </c>
      <c r="W95" s="117">
        <v>-71751</v>
      </c>
      <c r="X95" s="117">
        <v>0</v>
      </c>
      <c r="Y95" s="117">
        <v>-2667650</v>
      </c>
      <c r="Z95" s="117">
        <v>3670428</v>
      </c>
      <c r="AA95" s="117">
        <v>-27302</v>
      </c>
      <c r="AB95" s="117">
        <v>0</v>
      </c>
      <c r="AC95" s="117">
        <v>-26829</v>
      </c>
      <c r="AD95" s="117">
        <v>202574</v>
      </c>
      <c r="AE95" s="117">
        <v>0</v>
      </c>
      <c r="AF95" s="117">
        <v>0</v>
      </c>
      <c r="AG95" s="117">
        <v>23408</v>
      </c>
      <c r="AH95" s="117">
        <v>0</v>
      </c>
      <c r="AI95" s="117">
        <v>0</v>
      </c>
      <c r="AJ95" s="117">
        <v>-2667650</v>
      </c>
      <c r="AK95" s="117">
        <v>0</v>
      </c>
      <c r="AL95" s="117">
        <v>0</v>
      </c>
      <c r="AM95" s="117">
        <v>0</v>
      </c>
      <c r="AN95" s="117">
        <v>16038</v>
      </c>
      <c r="AO95" s="117">
        <v>-71751</v>
      </c>
      <c r="AP95" s="117">
        <v>3670428</v>
      </c>
      <c r="AQ95" s="117">
        <v>0</v>
      </c>
      <c r="AR95" s="117">
        <v>0</v>
      </c>
      <c r="AS95" s="117">
        <v>0</v>
      </c>
      <c r="AT95" s="117">
        <v>0</v>
      </c>
      <c r="AU95" s="117">
        <v>0</v>
      </c>
      <c r="AV95" s="117">
        <v>-151863</v>
      </c>
      <c r="AW95" s="117">
        <v>0</v>
      </c>
      <c r="AX95" s="117">
        <v>0</v>
      </c>
      <c r="AY95" s="117">
        <v>-175963</v>
      </c>
      <c r="AZ95" s="117">
        <v>0</v>
      </c>
      <c r="BA95" s="117">
        <v>0</v>
      </c>
      <c r="BB95" s="117">
        <v>0</v>
      </c>
      <c r="BC95" s="117">
        <v>-4720</v>
      </c>
      <c r="BD95" s="117">
        <v>0</v>
      </c>
      <c r="BE95" s="117">
        <v>0</v>
      </c>
      <c r="BF95" s="117">
        <v>175272</v>
      </c>
      <c r="BG95" s="117">
        <v>0</v>
      </c>
      <c r="BH95" s="117">
        <v>0</v>
      </c>
      <c r="BI95" s="117">
        <v>17025</v>
      </c>
      <c r="BJ95" s="117">
        <v>87411908</v>
      </c>
      <c r="BK95" s="117">
        <v>0</v>
      </c>
      <c r="BL95" s="117">
        <v>916514</v>
      </c>
      <c r="BM95" s="117">
        <v>1123788</v>
      </c>
      <c r="BN95" s="117">
        <v>0</v>
      </c>
      <c r="BO95" s="117">
        <v>0</v>
      </c>
      <c r="BP95" s="117">
        <v>5470</v>
      </c>
      <c r="BQ95" s="117">
        <v>0</v>
      </c>
      <c r="BR95" s="117">
        <v>0</v>
      </c>
      <c r="BS95" s="117">
        <v>0</v>
      </c>
      <c r="BT95" s="117">
        <v>0</v>
      </c>
      <c r="BU95" s="117">
        <v>60993</v>
      </c>
      <c r="BV95" s="117">
        <v>0</v>
      </c>
      <c r="BW95" s="117">
        <v>2206403</v>
      </c>
      <c r="BX95" s="117">
        <v>7125970</v>
      </c>
      <c r="BY95" s="117">
        <v>0</v>
      </c>
      <c r="BZ95" s="117">
        <v>0</v>
      </c>
      <c r="CA95" s="117">
        <v>0</v>
      </c>
      <c r="CB95" s="117">
        <v>0</v>
      </c>
      <c r="CC95" s="117">
        <v>0</v>
      </c>
      <c r="CD95" s="117">
        <v>0</v>
      </c>
      <c r="CE95" s="117">
        <v>0</v>
      </c>
      <c r="CF95" s="117">
        <v>0</v>
      </c>
      <c r="CG95" s="117">
        <v>0</v>
      </c>
      <c r="CH95" s="117">
        <v>0</v>
      </c>
      <c r="CI95" s="117">
        <v>0</v>
      </c>
      <c r="CJ95" s="117">
        <v>0</v>
      </c>
      <c r="CK95" s="117">
        <v>0</v>
      </c>
      <c r="CL95" s="117">
        <v>1329912</v>
      </c>
      <c r="CM95" s="117">
        <v>1929132</v>
      </c>
      <c r="CN95" s="117">
        <v>0</v>
      </c>
      <c r="CO95" s="117">
        <v>3184851</v>
      </c>
      <c r="CP95" s="117">
        <v>0</v>
      </c>
      <c r="CQ95" s="117">
        <v>82117612</v>
      </c>
      <c r="CR95" s="117">
        <v>0</v>
      </c>
      <c r="CS95" s="117">
        <v>5151124</v>
      </c>
      <c r="CT95" s="117">
        <v>76966488</v>
      </c>
      <c r="CU95" s="117">
        <v>0</v>
      </c>
      <c r="CV95" s="117">
        <v>78078820</v>
      </c>
      <c r="CW95" s="117">
        <v>7614969</v>
      </c>
      <c r="CX95" s="117">
        <v>0</v>
      </c>
      <c r="CY95" s="117">
        <v>50749</v>
      </c>
      <c r="CZ95" s="117">
        <v>203738</v>
      </c>
      <c r="DA95" s="117">
        <v>4179597</v>
      </c>
      <c r="DB95" s="117">
        <v>488999</v>
      </c>
      <c r="DC95" s="117">
        <v>1294898</v>
      </c>
      <c r="DD95" s="117">
        <v>145533</v>
      </c>
      <c r="DE95" s="117">
        <v>343466</v>
      </c>
      <c r="DF95" s="117">
        <v>1746591</v>
      </c>
      <c r="DG95" s="117">
        <v>0</v>
      </c>
      <c r="DH95" s="117">
        <v>398689</v>
      </c>
      <c r="DI95" s="117">
        <v>82117612</v>
      </c>
      <c r="DJ95" s="117">
        <v>60993</v>
      </c>
      <c r="DK95" s="117">
        <v>0</v>
      </c>
      <c r="DL95" s="117">
        <v>0</v>
      </c>
      <c r="DM95" s="117">
        <v>76966488</v>
      </c>
      <c r="DN95" s="117">
        <v>1565501</v>
      </c>
      <c r="DO95" s="117">
        <v>0</v>
      </c>
      <c r="DP95" s="117">
        <v>0</v>
      </c>
      <c r="DQ95" s="117">
        <v>0</v>
      </c>
      <c r="DR95" s="117">
        <v>1123788</v>
      </c>
      <c r="DS95" s="117">
        <v>2083260</v>
      </c>
      <c r="DT95" s="117">
        <v>34973</v>
      </c>
      <c r="DU95" s="117">
        <v>320993</v>
      </c>
      <c r="DV95" s="117">
        <v>87411908</v>
      </c>
      <c r="DW95" s="117">
        <v>0</v>
      </c>
      <c r="DX95" s="117">
        <v>0</v>
      </c>
      <c r="DY95" s="117">
        <v>0</v>
      </c>
      <c r="DZ95" s="117">
        <v>123143</v>
      </c>
      <c r="EA95" s="117">
        <v>15944</v>
      </c>
      <c r="EB95" s="117">
        <v>0</v>
      </c>
      <c r="EC95" s="117">
        <v>0</v>
      </c>
      <c r="ED95" s="117">
        <v>118986</v>
      </c>
      <c r="EE95" s="117">
        <v>0</v>
      </c>
      <c r="EF95" s="117">
        <v>7844</v>
      </c>
      <c r="EG95" s="117">
        <v>0</v>
      </c>
      <c r="EH95" s="117">
        <v>7844</v>
      </c>
      <c r="EI95" s="117">
        <v>0</v>
      </c>
      <c r="EJ95" s="117">
        <v>89773</v>
      </c>
      <c r="EK95" s="117">
        <v>419619</v>
      </c>
      <c r="EL95" s="117">
        <v>58028</v>
      </c>
      <c r="EM95" s="117"/>
      <c r="EN95" s="117">
        <v>0</v>
      </c>
      <c r="EO95" s="117">
        <v>512355</v>
      </c>
      <c r="EP95" s="117">
        <v>0</v>
      </c>
      <c r="EQ95" s="117">
        <v>0</v>
      </c>
      <c r="ER95" s="117">
        <v>0</v>
      </c>
      <c r="ES95" s="117">
        <v>582195</v>
      </c>
      <c r="ET95" s="117">
        <v>4157</v>
      </c>
      <c r="EU95" s="117">
        <v>0</v>
      </c>
      <c r="EV95" s="117">
        <v>35225</v>
      </c>
      <c r="EW95" s="117">
        <v>231220</v>
      </c>
      <c r="EX95" s="117">
        <v>353747</v>
      </c>
      <c r="EY95" s="117">
        <v>0</v>
      </c>
      <c r="EZ95" s="117">
        <v>0</v>
      </c>
    </row>
    <row r="96" spans="1:156">
      <c r="A96" t="s">
        <v>1117</v>
      </c>
      <c r="B96">
        <v>71071</v>
      </c>
      <c r="C96" t="s">
        <v>1110</v>
      </c>
      <c r="D96" s="117">
        <v>-875816</v>
      </c>
      <c r="E96" s="117">
        <v>0</v>
      </c>
      <c r="F96" s="117">
        <v>711733</v>
      </c>
      <c r="G96" s="117"/>
      <c r="H96" s="117">
        <v>-6905480</v>
      </c>
      <c r="I96" s="117">
        <v>0</v>
      </c>
      <c r="J96" s="117">
        <v>0</v>
      </c>
      <c r="K96" s="117">
        <v>8048108</v>
      </c>
      <c r="L96" s="117">
        <v>-138248</v>
      </c>
      <c r="M96" s="117">
        <v>1753814</v>
      </c>
      <c r="N96" s="117">
        <v>8597512</v>
      </c>
      <c r="O96" s="117"/>
      <c r="P96" s="117"/>
      <c r="Q96" s="117">
        <v>0</v>
      </c>
      <c r="R96" s="117"/>
      <c r="S96" s="117"/>
      <c r="T96" s="117">
        <v>-190314</v>
      </c>
      <c r="U96" s="117">
        <v>-6905480</v>
      </c>
      <c r="V96" s="117">
        <v>206494</v>
      </c>
      <c r="W96" s="117">
        <v>-31038</v>
      </c>
      <c r="X96" s="117"/>
      <c r="Y96" s="117">
        <v>-3093985</v>
      </c>
      <c r="Z96" s="117">
        <v>3295296</v>
      </c>
      <c r="AA96" s="117">
        <v>-786761</v>
      </c>
      <c r="AB96" s="117"/>
      <c r="AC96" s="117">
        <v>-585744</v>
      </c>
      <c r="AD96" s="117">
        <v>1573661</v>
      </c>
      <c r="AE96" s="117"/>
      <c r="AF96" s="117"/>
      <c r="AG96" s="117">
        <v>861928</v>
      </c>
      <c r="AH96" s="117"/>
      <c r="AI96" s="117"/>
      <c r="AJ96" s="117">
        <v>-3095072</v>
      </c>
      <c r="AK96" s="117">
        <v>1088</v>
      </c>
      <c r="AL96" s="117"/>
      <c r="AM96" s="117"/>
      <c r="AN96" s="117">
        <v>0</v>
      </c>
      <c r="AO96" s="117">
        <v>-31038</v>
      </c>
      <c r="AP96" s="117">
        <v>3295296</v>
      </c>
      <c r="AQ96" s="117"/>
      <c r="AR96" s="117">
        <v>0</v>
      </c>
      <c r="AS96" s="117">
        <v>0</v>
      </c>
      <c r="AT96" s="117"/>
      <c r="AU96" s="117"/>
      <c r="AV96" s="117">
        <v>-605008</v>
      </c>
      <c r="AW96" s="117"/>
      <c r="AX96" s="117"/>
      <c r="AY96" s="117">
        <v>-16118</v>
      </c>
      <c r="AZ96" s="117"/>
      <c r="BA96" s="117">
        <v>0</v>
      </c>
      <c r="BB96" s="117">
        <v>0</v>
      </c>
      <c r="BC96" s="117">
        <v>-33</v>
      </c>
      <c r="BD96" s="117">
        <v>0</v>
      </c>
      <c r="BE96" s="117"/>
      <c r="BF96" s="117">
        <v>786901</v>
      </c>
      <c r="BG96" s="117">
        <v>0</v>
      </c>
      <c r="BH96" s="117">
        <v>0</v>
      </c>
      <c r="BI96" s="117">
        <v>585740</v>
      </c>
      <c r="BJ96" s="117">
        <v>116829228</v>
      </c>
      <c r="BK96" s="117">
        <v>0</v>
      </c>
      <c r="BL96" s="117">
        <v>2485234</v>
      </c>
      <c r="BM96" s="117">
        <v>78179</v>
      </c>
      <c r="BN96" s="117">
        <v>0</v>
      </c>
      <c r="BO96" s="117">
        <v>0</v>
      </c>
      <c r="BP96" s="117">
        <v>0</v>
      </c>
      <c r="BQ96" s="117">
        <v>0</v>
      </c>
      <c r="BR96" s="117">
        <v>0</v>
      </c>
      <c r="BS96" s="117">
        <v>0</v>
      </c>
      <c r="BT96" s="117">
        <v>0</v>
      </c>
      <c r="BU96" s="117">
        <v>17154</v>
      </c>
      <c r="BV96" s="117">
        <v>0</v>
      </c>
      <c r="BW96" s="117">
        <v>11126141</v>
      </c>
      <c r="BX96" s="117">
        <v>42550879</v>
      </c>
      <c r="BY96" s="117">
        <v>0</v>
      </c>
      <c r="BZ96" s="117">
        <v>0</v>
      </c>
      <c r="CA96" s="117">
        <v>0</v>
      </c>
      <c r="CB96" s="117">
        <v>0</v>
      </c>
      <c r="CC96" s="117">
        <v>0</v>
      </c>
      <c r="CD96" s="117">
        <v>0</v>
      </c>
      <c r="CE96" s="117">
        <v>0</v>
      </c>
      <c r="CF96" s="117">
        <v>0</v>
      </c>
      <c r="CG96" s="117">
        <v>0</v>
      </c>
      <c r="CH96" s="117">
        <v>0</v>
      </c>
      <c r="CI96" s="117">
        <v>0</v>
      </c>
      <c r="CJ96" s="117">
        <v>0</v>
      </c>
      <c r="CK96" s="117">
        <v>0</v>
      </c>
      <c r="CL96" s="117">
        <v>1686637</v>
      </c>
      <c r="CM96" s="117">
        <v>4269755</v>
      </c>
      <c r="CN96" s="117">
        <v>494382</v>
      </c>
      <c r="CO96" s="117">
        <v>37813905</v>
      </c>
      <c r="CP96" s="117">
        <v>0</v>
      </c>
      <c r="CQ96" s="117">
        <v>101328805</v>
      </c>
      <c r="CR96" s="117">
        <v>23762</v>
      </c>
      <c r="CS96" s="117">
        <v>101203877</v>
      </c>
      <c r="CT96" s="117">
        <v>124899</v>
      </c>
      <c r="CU96" s="117">
        <v>25805</v>
      </c>
      <c r="CV96" s="117">
        <v>125800</v>
      </c>
      <c r="CW96" s="117">
        <v>113861195</v>
      </c>
      <c r="CX96" s="117">
        <v>0</v>
      </c>
      <c r="CY96" s="117">
        <v>0</v>
      </c>
      <c r="CZ96" s="117">
        <v>52131425</v>
      </c>
      <c r="DA96" s="117">
        <v>1367255</v>
      </c>
      <c r="DB96" s="117">
        <v>71310316</v>
      </c>
      <c r="DC96" s="117">
        <v>28416195</v>
      </c>
      <c r="DD96" s="117">
        <v>3096231</v>
      </c>
      <c r="DE96" s="117">
        <v>67914085</v>
      </c>
      <c r="DF96" s="117">
        <v>9954757</v>
      </c>
      <c r="DG96" s="117">
        <v>0</v>
      </c>
      <c r="DH96" s="117">
        <v>587637</v>
      </c>
      <c r="DI96" s="117">
        <v>101328805</v>
      </c>
      <c r="DJ96" s="117">
        <v>17154</v>
      </c>
      <c r="DK96" s="117">
        <v>0</v>
      </c>
      <c r="DL96" s="117">
        <v>0</v>
      </c>
      <c r="DM96" s="117">
        <v>124928</v>
      </c>
      <c r="DN96" s="117">
        <v>10090148</v>
      </c>
      <c r="DO96" s="117">
        <v>0</v>
      </c>
      <c r="DP96" s="117">
        <v>0</v>
      </c>
      <c r="DQ96" s="117">
        <v>0</v>
      </c>
      <c r="DR96" s="117">
        <v>78179</v>
      </c>
      <c r="DS96" s="117">
        <v>1422278</v>
      </c>
      <c r="DT96" s="117">
        <v>2585</v>
      </c>
      <c r="DU96" s="117">
        <v>242742</v>
      </c>
      <c r="DV96" s="117">
        <v>116829228</v>
      </c>
      <c r="DW96" s="117">
        <v>0</v>
      </c>
      <c r="DX96" s="117">
        <v>0</v>
      </c>
      <c r="DY96" s="117">
        <v>0</v>
      </c>
      <c r="DZ96" s="117">
        <v>9703862</v>
      </c>
      <c r="EA96" s="117">
        <v>1303790</v>
      </c>
      <c r="EB96" s="117">
        <v>29</v>
      </c>
      <c r="EC96" s="117">
        <v>0</v>
      </c>
      <c r="ED96" s="117">
        <v>6198056</v>
      </c>
      <c r="EE96" s="117">
        <v>0</v>
      </c>
      <c r="EF96" s="117">
        <v>10340</v>
      </c>
      <c r="EG96" s="117">
        <v>0</v>
      </c>
      <c r="EH96" s="117">
        <v>10340</v>
      </c>
      <c r="EI96" s="117">
        <v>0</v>
      </c>
      <c r="EJ96" s="117">
        <v>55459</v>
      </c>
      <c r="EK96" s="117">
        <v>71297</v>
      </c>
      <c r="EL96" s="117">
        <v>0</v>
      </c>
      <c r="EM96" s="117">
        <v>0</v>
      </c>
      <c r="EN96" s="117">
        <v>0</v>
      </c>
      <c r="EO96" s="117">
        <v>1897597</v>
      </c>
      <c r="EP96" s="117">
        <v>23762</v>
      </c>
      <c r="EQ96" s="117">
        <v>300000</v>
      </c>
      <c r="ER96" s="117">
        <v>3505807</v>
      </c>
      <c r="ES96" s="117">
        <v>1502997</v>
      </c>
      <c r="ET96" s="117">
        <v>0</v>
      </c>
      <c r="EU96" s="117">
        <v>0</v>
      </c>
      <c r="EV96" s="117">
        <v>2677281</v>
      </c>
      <c r="EW96" s="117">
        <v>187283</v>
      </c>
      <c r="EX96" s="117">
        <v>60957</v>
      </c>
      <c r="EY96" s="117">
        <v>0</v>
      </c>
      <c r="EZ96" s="117">
        <v>0</v>
      </c>
    </row>
    <row r="97" spans="1:156">
      <c r="A97" t="s">
        <v>1118</v>
      </c>
      <c r="B97">
        <v>70727</v>
      </c>
      <c r="C97" t="s">
        <v>1099</v>
      </c>
      <c r="D97" s="117">
        <v>1984352</v>
      </c>
      <c r="E97" s="117">
        <v>0</v>
      </c>
      <c r="F97" s="117">
        <v>1112869</v>
      </c>
      <c r="G97" s="117">
        <v>0</v>
      </c>
      <c r="H97" s="117">
        <v>-5065975</v>
      </c>
      <c r="I97" s="117">
        <v>0</v>
      </c>
      <c r="J97" s="117">
        <v>0</v>
      </c>
      <c r="K97" s="117">
        <v>204694</v>
      </c>
      <c r="L97" s="117">
        <v>3312713</v>
      </c>
      <c r="M97" s="117">
        <v>1365718</v>
      </c>
      <c r="N97" s="117">
        <v>6678539</v>
      </c>
      <c r="O97" s="117">
        <v>0</v>
      </c>
      <c r="P97" s="117">
        <v>0</v>
      </c>
      <c r="Q97" s="117">
        <v>0</v>
      </c>
      <c r="R97" s="117">
        <v>0</v>
      </c>
      <c r="S97" s="117">
        <v>0</v>
      </c>
      <c r="T97" s="117">
        <v>-142743</v>
      </c>
      <c r="U97" s="117">
        <v>-5065975</v>
      </c>
      <c r="V97" s="117">
        <v>0</v>
      </c>
      <c r="W97" s="117">
        <v>-29057</v>
      </c>
      <c r="X97" s="117">
        <v>0</v>
      </c>
      <c r="Y97" s="117">
        <v>-2050633</v>
      </c>
      <c r="Z97" s="117">
        <v>2188067</v>
      </c>
      <c r="AA97" s="117">
        <v>-169661</v>
      </c>
      <c r="AB97" s="117">
        <v>0</v>
      </c>
      <c r="AC97" s="117">
        <v>-633527</v>
      </c>
      <c r="AD97" s="117">
        <v>1112869</v>
      </c>
      <c r="AE97" s="117">
        <v>0</v>
      </c>
      <c r="AF97" s="117">
        <v>0</v>
      </c>
      <c r="AG97" s="117">
        <v>0</v>
      </c>
      <c r="AH97" s="117">
        <v>0</v>
      </c>
      <c r="AI97" s="117">
        <v>0</v>
      </c>
      <c r="AJ97" s="117">
        <v>-2050633</v>
      </c>
      <c r="AK97" s="117">
        <v>0</v>
      </c>
      <c r="AL97" s="117">
        <v>0</v>
      </c>
      <c r="AM97" s="117">
        <v>0</v>
      </c>
      <c r="AN97" s="117">
        <v>-20198</v>
      </c>
      <c r="AO97" s="117">
        <v>-29057</v>
      </c>
      <c r="AP97" s="117">
        <v>2188067</v>
      </c>
      <c r="AQ97" s="117">
        <v>0</v>
      </c>
      <c r="AR97" s="117">
        <v>0</v>
      </c>
      <c r="AS97" s="117">
        <v>0</v>
      </c>
      <c r="AT97" s="117">
        <v>0</v>
      </c>
      <c r="AU97" s="117">
        <v>0</v>
      </c>
      <c r="AV97" s="117">
        <v>-943208</v>
      </c>
      <c r="AW97" s="117">
        <v>0</v>
      </c>
      <c r="AX97" s="117">
        <v>0</v>
      </c>
      <c r="AY97" s="117">
        <v>-144206</v>
      </c>
      <c r="AZ97" s="117">
        <v>0</v>
      </c>
      <c r="BA97" s="117">
        <v>0</v>
      </c>
      <c r="BB97" s="117">
        <v>0</v>
      </c>
      <c r="BC97" s="117">
        <v>-25997</v>
      </c>
      <c r="BD97" s="117">
        <v>0</v>
      </c>
      <c r="BE97" s="117">
        <v>0</v>
      </c>
      <c r="BF97" s="117">
        <v>943208</v>
      </c>
      <c r="BG97" s="117">
        <v>0</v>
      </c>
      <c r="BH97" s="117">
        <v>0</v>
      </c>
      <c r="BI97" s="117">
        <v>616450</v>
      </c>
      <c r="BJ97" s="117">
        <v>103957435</v>
      </c>
      <c r="BK97" s="117">
        <v>0</v>
      </c>
      <c r="BL97" s="117">
        <v>3292</v>
      </c>
      <c r="BM97" s="117">
        <v>1131723</v>
      </c>
      <c r="BN97" s="117">
        <v>0</v>
      </c>
      <c r="BO97" s="117">
        <v>0</v>
      </c>
      <c r="BP97" s="117">
        <v>0</v>
      </c>
      <c r="BQ97" s="117">
        <v>0</v>
      </c>
      <c r="BR97" s="117">
        <v>0</v>
      </c>
      <c r="BS97" s="117">
        <v>0</v>
      </c>
      <c r="BT97" s="117">
        <v>0</v>
      </c>
      <c r="BU97" s="117">
        <v>0</v>
      </c>
      <c r="BV97" s="117">
        <v>0</v>
      </c>
      <c r="BW97" s="117">
        <v>12377437</v>
      </c>
      <c r="BX97" s="117">
        <v>69053555</v>
      </c>
      <c r="BY97" s="117">
        <v>0</v>
      </c>
      <c r="BZ97" s="117">
        <v>0</v>
      </c>
      <c r="CA97" s="117">
        <v>0</v>
      </c>
      <c r="CB97" s="117">
        <v>43579</v>
      </c>
      <c r="CC97" s="117">
        <v>0</v>
      </c>
      <c r="CD97" s="117">
        <v>0</v>
      </c>
      <c r="CE97" s="117">
        <v>0</v>
      </c>
      <c r="CF97" s="117">
        <v>0</v>
      </c>
      <c r="CG97" s="117">
        <v>0</v>
      </c>
      <c r="CH97" s="117">
        <v>0</v>
      </c>
      <c r="CI97" s="117">
        <v>0</v>
      </c>
      <c r="CJ97" s="117">
        <v>0</v>
      </c>
      <c r="CK97" s="117">
        <v>0</v>
      </c>
      <c r="CL97" s="117">
        <v>20457292</v>
      </c>
      <c r="CM97" s="117">
        <v>28336800</v>
      </c>
      <c r="CN97" s="117">
        <v>0</v>
      </c>
      <c r="CO97" s="117">
        <v>25601424</v>
      </c>
      <c r="CP97" s="117">
        <v>0</v>
      </c>
      <c r="CQ97" s="117">
        <v>62090689</v>
      </c>
      <c r="CR97" s="117">
        <v>4437</v>
      </c>
      <c r="CS97" s="117">
        <v>62090689</v>
      </c>
      <c r="CT97" s="117">
        <v>0</v>
      </c>
      <c r="CU97" s="117">
        <v>0</v>
      </c>
      <c r="CV97" s="117">
        <v>0</v>
      </c>
      <c r="CW97" s="117">
        <v>100049818</v>
      </c>
      <c r="CX97" s="117">
        <v>796500</v>
      </c>
      <c r="CY97" s="117">
        <v>2803026</v>
      </c>
      <c r="CZ97" s="117">
        <v>28512076</v>
      </c>
      <c r="DA97" s="117">
        <v>15807987</v>
      </c>
      <c r="DB97" s="117">
        <v>30199763</v>
      </c>
      <c r="DC97" s="117">
        <v>8978867</v>
      </c>
      <c r="DD97" s="117">
        <v>26583753</v>
      </c>
      <c r="DE97" s="117">
        <v>3378254</v>
      </c>
      <c r="DF97" s="117">
        <v>7381383</v>
      </c>
      <c r="DG97" s="117">
        <v>0</v>
      </c>
      <c r="DH97" s="117">
        <v>3292</v>
      </c>
      <c r="DI97" s="117">
        <v>62090689</v>
      </c>
      <c r="DJ97" s="117">
        <v>0</v>
      </c>
      <c r="DK97" s="117">
        <v>0</v>
      </c>
      <c r="DL97" s="117">
        <v>0</v>
      </c>
      <c r="DM97" s="117">
        <v>0</v>
      </c>
      <c r="DN97" s="117">
        <v>33814181</v>
      </c>
      <c r="DO97" s="117">
        <v>0</v>
      </c>
      <c r="DP97" s="117">
        <v>0</v>
      </c>
      <c r="DQ97" s="117">
        <v>0</v>
      </c>
      <c r="DR97" s="117">
        <v>1131723</v>
      </c>
      <c r="DS97" s="117">
        <v>12377437</v>
      </c>
      <c r="DT97" s="117">
        <v>16349</v>
      </c>
      <c r="DU97" s="117">
        <v>793075</v>
      </c>
      <c r="DV97" s="117">
        <v>103957435</v>
      </c>
      <c r="DW97" s="117">
        <v>0</v>
      </c>
      <c r="DX97" s="117">
        <v>0</v>
      </c>
      <c r="DY97" s="117">
        <v>0</v>
      </c>
      <c r="DZ97" s="117">
        <v>0</v>
      </c>
      <c r="EA97" s="117">
        <v>595806</v>
      </c>
      <c r="EB97" s="117">
        <v>0</v>
      </c>
      <c r="EC97" s="117">
        <v>0</v>
      </c>
      <c r="ED97" s="117">
        <v>0</v>
      </c>
      <c r="EE97" s="117">
        <v>780</v>
      </c>
      <c r="EF97" s="117">
        <v>0</v>
      </c>
      <c r="EG97" s="117"/>
      <c r="EH97" s="117">
        <v>0</v>
      </c>
      <c r="EI97" s="117"/>
      <c r="EJ97" s="117">
        <v>622343</v>
      </c>
      <c r="EK97" s="117">
        <v>3111250</v>
      </c>
      <c r="EL97" s="117">
        <v>729986</v>
      </c>
      <c r="EM97" s="117">
        <v>237756</v>
      </c>
      <c r="EN97" s="117">
        <v>0</v>
      </c>
      <c r="EO97" s="117">
        <v>0</v>
      </c>
      <c r="EP97" s="117">
        <v>0</v>
      </c>
      <c r="EQ97" s="117">
        <v>0</v>
      </c>
      <c r="ER97" s="117">
        <v>0</v>
      </c>
      <c r="ES97" s="117">
        <v>7219479</v>
      </c>
      <c r="ET97" s="117">
        <v>0</v>
      </c>
      <c r="EU97" s="117">
        <v>4437</v>
      </c>
      <c r="EV97" s="117">
        <v>2675096</v>
      </c>
      <c r="EW97" s="117">
        <v>170732</v>
      </c>
      <c r="EX97" s="117">
        <v>2380484</v>
      </c>
      <c r="EY97" s="117">
        <v>4974398</v>
      </c>
      <c r="EZ97" s="117">
        <v>0</v>
      </c>
    </row>
    <row r="98" spans="1:156">
      <c r="A98" t="s">
        <v>1118</v>
      </c>
      <c r="B98">
        <v>70735</v>
      </c>
      <c r="C98" t="s">
        <v>1100</v>
      </c>
      <c r="D98" s="117">
        <v>556987</v>
      </c>
      <c r="E98" s="117">
        <v>0</v>
      </c>
      <c r="F98" s="117">
        <v>69904</v>
      </c>
      <c r="G98" s="117">
        <v>0</v>
      </c>
      <c r="H98" s="117">
        <v>-566228</v>
      </c>
      <c r="I98" s="117">
        <v>0</v>
      </c>
      <c r="J98" s="117">
        <v>0</v>
      </c>
      <c r="K98" s="117">
        <v>0</v>
      </c>
      <c r="L98" s="117">
        <v>0</v>
      </c>
      <c r="M98" s="117">
        <v>184077</v>
      </c>
      <c r="N98" s="117">
        <v>692212</v>
      </c>
      <c r="O98" s="117">
        <v>0</v>
      </c>
      <c r="P98" s="117">
        <v>0</v>
      </c>
      <c r="Q98" s="117">
        <v>0</v>
      </c>
      <c r="R98" s="117">
        <v>0</v>
      </c>
      <c r="S98" s="117">
        <v>0</v>
      </c>
      <c r="T98" s="117">
        <v>-48832</v>
      </c>
      <c r="U98" s="117">
        <v>-566228</v>
      </c>
      <c r="V98" s="117">
        <v>0</v>
      </c>
      <c r="W98" s="117">
        <v>-5763</v>
      </c>
      <c r="X98" s="117">
        <v>0</v>
      </c>
      <c r="Y98" s="117">
        <v>-433048</v>
      </c>
      <c r="Z98" s="117">
        <v>464990</v>
      </c>
      <c r="AA98" s="117">
        <v>-5334</v>
      </c>
      <c r="AB98" s="117">
        <v>0</v>
      </c>
      <c r="AC98" s="117">
        <v>-93650</v>
      </c>
      <c r="AD98" s="117">
        <v>53667</v>
      </c>
      <c r="AE98" s="117">
        <v>0</v>
      </c>
      <c r="AF98" s="117">
        <v>0</v>
      </c>
      <c r="AG98" s="117">
        <v>-16237</v>
      </c>
      <c r="AH98" s="117">
        <v>0</v>
      </c>
      <c r="AI98" s="117">
        <v>0</v>
      </c>
      <c r="AJ98" s="117">
        <v>-433048</v>
      </c>
      <c r="AK98" s="117">
        <v>0</v>
      </c>
      <c r="AL98" s="117">
        <v>0</v>
      </c>
      <c r="AM98" s="117">
        <v>0</v>
      </c>
      <c r="AN98" s="117">
        <v>0</v>
      </c>
      <c r="AO98" s="117">
        <v>-5763</v>
      </c>
      <c r="AP98" s="117">
        <v>464990</v>
      </c>
      <c r="AQ98" s="117">
        <v>0</v>
      </c>
      <c r="AR98" s="117">
        <v>0</v>
      </c>
      <c r="AS98" s="117">
        <v>0</v>
      </c>
      <c r="AT98" s="117">
        <v>0</v>
      </c>
      <c r="AU98" s="117">
        <v>0</v>
      </c>
      <c r="AV98" s="117">
        <v>-64570</v>
      </c>
      <c r="AW98" s="117">
        <v>0</v>
      </c>
      <c r="AX98" s="117">
        <v>0</v>
      </c>
      <c r="AY98" s="117">
        <v>-10180</v>
      </c>
      <c r="AZ98" s="117">
        <v>0</v>
      </c>
      <c r="BA98" s="117">
        <v>0</v>
      </c>
      <c r="BB98" s="117">
        <v>0</v>
      </c>
      <c r="BC98" s="117">
        <v>-20</v>
      </c>
      <c r="BD98" s="117">
        <v>0</v>
      </c>
      <c r="BE98" s="117">
        <v>0</v>
      </c>
      <c r="BF98" s="117">
        <v>48333</v>
      </c>
      <c r="BG98" s="117">
        <v>0</v>
      </c>
      <c r="BH98" s="117">
        <v>0</v>
      </c>
      <c r="BI98" s="117">
        <v>0</v>
      </c>
      <c r="BJ98" s="117">
        <v>12659905</v>
      </c>
      <c r="BK98" s="117">
        <v>102030</v>
      </c>
      <c r="BL98" s="117">
        <v>390984</v>
      </c>
      <c r="BM98" s="117">
        <v>548451</v>
      </c>
      <c r="BN98" s="117">
        <v>0</v>
      </c>
      <c r="BO98" s="117">
        <v>0</v>
      </c>
      <c r="BP98" s="117">
        <v>0</v>
      </c>
      <c r="BQ98" s="117">
        <v>0</v>
      </c>
      <c r="BR98" s="117">
        <v>0</v>
      </c>
      <c r="BS98" s="117">
        <v>0</v>
      </c>
      <c r="BT98" s="117">
        <v>0</v>
      </c>
      <c r="BU98" s="117">
        <v>0</v>
      </c>
      <c r="BV98" s="117">
        <v>0</v>
      </c>
      <c r="BW98" s="117">
        <v>1514443</v>
      </c>
      <c r="BX98" s="117">
        <v>7893411</v>
      </c>
      <c r="BY98" s="117">
        <v>0</v>
      </c>
      <c r="BZ98" s="117">
        <v>0</v>
      </c>
      <c r="CA98" s="117">
        <v>0</v>
      </c>
      <c r="CB98" s="117">
        <v>0</v>
      </c>
      <c r="CC98" s="117">
        <v>0</v>
      </c>
      <c r="CD98" s="117">
        <v>0</v>
      </c>
      <c r="CE98" s="117">
        <v>0</v>
      </c>
      <c r="CF98" s="117">
        <v>0</v>
      </c>
      <c r="CG98" s="117">
        <v>0</v>
      </c>
      <c r="CH98" s="117">
        <v>0</v>
      </c>
      <c r="CI98" s="117">
        <v>0</v>
      </c>
      <c r="CJ98" s="117">
        <v>0</v>
      </c>
      <c r="CK98" s="117">
        <v>0</v>
      </c>
      <c r="CL98" s="117">
        <v>18180</v>
      </c>
      <c r="CM98" s="117">
        <v>1113631</v>
      </c>
      <c r="CN98" s="117">
        <v>0</v>
      </c>
      <c r="CO98" s="117">
        <v>73635</v>
      </c>
      <c r="CP98" s="117">
        <v>0</v>
      </c>
      <c r="CQ98" s="117">
        <v>9483371</v>
      </c>
      <c r="CR98" s="117">
        <v>0</v>
      </c>
      <c r="CS98" s="117">
        <v>5592213</v>
      </c>
      <c r="CT98" s="117">
        <v>3891158</v>
      </c>
      <c r="CU98" s="117">
        <v>0</v>
      </c>
      <c r="CV98" s="117">
        <v>4234853</v>
      </c>
      <c r="CW98" s="117">
        <v>7893411</v>
      </c>
      <c r="CX98" s="117">
        <v>0</v>
      </c>
      <c r="CY98" s="117">
        <v>644351</v>
      </c>
      <c r="CZ98" s="117">
        <v>5031478</v>
      </c>
      <c r="DA98" s="117">
        <v>1996708</v>
      </c>
      <c r="DB98" s="117">
        <v>0</v>
      </c>
      <c r="DC98" s="117">
        <v>2095135</v>
      </c>
      <c r="DD98" s="117">
        <v>0</v>
      </c>
      <c r="DE98" s="117">
        <v>0</v>
      </c>
      <c r="DF98" s="117">
        <v>485018</v>
      </c>
      <c r="DG98" s="117">
        <v>0</v>
      </c>
      <c r="DH98" s="117">
        <v>288954</v>
      </c>
      <c r="DI98" s="117">
        <v>9483371</v>
      </c>
      <c r="DJ98" s="117">
        <v>0</v>
      </c>
      <c r="DK98" s="117">
        <v>0</v>
      </c>
      <c r="DL98" s="117">
        <v>0</v>
      </c>
      <c r="DM98" s="117">
        <v>3891158</v>
      </c>
      <c r="DN98" s="117">
        <v>2708287</v>
      </c>
      <c r="DO98" s="117">
        <v>0</v>
      </c>
      <c r="DP98" s="117">
        <v>0</v>
      </c>
      <c r="DQ98" s="117">
        <v>0</v>
      </c>
      <c r="DR98" s="117">
        <v>548451</v>
      </c>
      <c r="DS98" s="117">
        <v>1514443</v>
      </c>
      <c r="DT98" s="117">
        <v>9</v>
      </c>
      <c r="DU98" s="117">
        <v>51654</v>
      </c>
      <c r="DV98" s="117">
        <v>12659905</v>
      </c>
      <c r="DW98" s="117">
        <v>0</v>
      </c>
      <c r="DX98" s="117">
        <v>0</v>
      </c>
      <c r="DY98" s="117">
        <v>62500</v>
      </c>
      <c r="DZ98" s="117">
        <v>0</v>
      </c>
      <c r="EA98" s="117">
        <v>2082</v>
      </c>
      <c r="EB98" s="117">
        <v>0</v>
      </c>
      <c r="EC98" s="117">
        <v>0</v>
      </c>
      <c r="ED98" s="117">
        <v>0</v>
      </c>
      <c r="EE98" s="117">
        <v>0</v>
      </c>
      <c r="EF98" s="117">
        <v>5936</v>
      </c>
      <c r="EG98" s="117">
        <v>0</v>
      </c>
      <c r="EH98" s="117">
        <v>5936</v>
      </c>
      <c r="EI98" s="117">
        <v>0</v>
      </c>
      <c r="EJ98" s="117">
        <v>36416</v>
      </c>
      <c r="EK98" s="117">
        <v>89003</v>
      </c>
      <c r="EL98" s="117">
        <v>0</v>
      </c>
      <c r="EM98" s="117">
        <v>0</v>
      </c>
      <c r="EN98" s="117">
        <v>0</v>
      </c>
      <c r="EO98" s="117">
        <v>0</v>
      </c>
      <c r="EP98" s="117">
        <v>0</v>
      </c>
      <c r="EQ98" s="117">
        <v>0</v>
      </c>
      <c r="ER98" s="117">
        <v>0</v>
      </c>
      <c r="ES98" s="117">
        <v>1095451</v>
      </c>
      <c r="ET98" s="117">
        <v>0</v>
      </c>
      <c r="EU98" s="117">
        <v>0</v>
      </c>
      <c r="EV98" s="117">
        <v>386430</v>
      </c>
      <c r="EW98" s="117">
        <v>15238</v>
      </c>
      <c r="EX98" s="117">
        <v>83067</v>
      </c>
      <c r="EY98" s="117">
        <v>0</v>
      </c>
      <c r="EZ98" s="117">
        <v>0</v>
      </c>
    </row>
    <row r="99" spans="1:156">
      <c r="A99" t="s">
        <v>1118</v>
      </c>
      <c r="B99">
        <v>70742</v>
      </c>
      <c r="C99" t="s">
        <v>1101</v>
      </c>
      <c r="D99" s="117">
        <v>1271189</v>
      </c>
      <c r="E99" s="117">
        <v>0</v>
      </c>
      <c r="F99" s="117">
        <v>24409</v>
      </c>
      <c r="G99" s="117">
        <v>0</v>
      </c>
      <c r="H99" s="117">
        <v>-632414</v>
      </c>
      <c r="I99" s="117">
        <v>0</v>
      </c>
      <c r="J99" s="117">
        <v>0</v>
      </c>
      <c r="K99" s="117">
        <v>0</v>
      </c>
      <c r="L99" s="117">
        <v>0</v>
      </c>
      <c r="M99" s="117">
        <v>164446</v>
      </c>
      <c r="N99" s="117">
        <v>1375917</v>
      </c>
      <c r="O99" s="117">
        <v>0</v>
      </c>
      <c r="P99" s="117">
        <v>0</v>
      </c>
      <c r="Q99" s="117">
        <v>0</v>
      </c>
      <c r="R99" s="117">
        <v>0</v>
      </c>
      <c r="S99" s="117">
        <v>0</v>
      </c>
      <c r="T99" s="117">
        <v>-58873</v>
      </c>
      <c r="U99" s="117">
        <v>-632414</v>
      </c>
      <c r="V99" s="117">
        <v>0</v>
      </c>
      <c r="W99" s="117">
        <v>-5611</v>
      </c>
      <c r="X99" s="117">
        <v>0</v>
      </c>
      <c r="Y99" s="117">
        <v>-852144</v>
      </c>
      <c r="Z99" s="117">
        <v>302706</v>
      </c>
      <c r="AA99" s="117">
        <v>-4836</v>
      </c>
      <c r="AB99" s="117">
        <v>0</v>
      </c>
      <c r="AC99" s="117">
        <v>-188267</v>
      </c>
      <c r="AD99" s="117">
        <v>5023</v>
      </c>
      <c r="AE99" s="117">
        <v>0</v>
      </c>
      <c r="AF99" s="117">
        <v>0</v>
      </c>
      <c r="AG99" s="117">
        <v>-19386</v>
      </c>
      <c r="AH99" s="117">
        <v>0</v>
      </c>
      <c r="AI99" s="117">
        <v>0</v>
      </c>
      <c r="AJ99" s="117">
        <v>-852144</v>
      </c>
      <c r="AK99" s="117">
        <v>0</v>
      </c>
      <c r="AL99" s="117">
        <v>0</v>
      </c>
      <c r="AM99" s="117">
        <v>0</v>
      </c>
      <c r="AN99" s="117">
        <v>0</v>
      </c>
      <c r="AO99" s="117">
        <v>-5611</v>
      </c>
      <c r="AP99" s="117">
        <v>302706</v>
      </c>
      <c r="AQ99" s="117">
        <v>0</v>
      </c>
      <c r="AR99" s="117">
        <v>0</v>
      </c>
      <c r="AS99" s="117">
        <v>0</v>
      </c>
      <c r="AT99" s="117">
        <v>0</v>
      </c>
      <c r="AU99" s="117">
        <v>0</v>
      </c>
      <c r="AV99" s="117">
        <v>-19573</v>
      </c>
      <c r="AW99" s="117">
        <v>0</v>
      </c>
      <c r="AX99" s="117">
        <v>0</v>
      </c>
      <c r="AY99" s="117">
        <v>0</v>
      </c>
      <c r="AZ99" s="117">
        <v>0</v>
      </c>
      <c r="BA99" s="117">
        <v>0</v>
      </c>
      <c r="BB99" s="117">
        <v>0</v>
      </c>
      <c r="BC99" s="117">
        <v>-845</v>
      </c>
      <c r="BD99" s="117">
        <v>0</v>
      </c>
      <c r="BE99" s="117">
        <v>0</v>
      </c>
      <c r="BF99" s="117">
        <v>187</v>
      </c>
      <c r="BG99" s="117">
        <v>0</v>
      </c>
      <c r="BH99" s="117">
        <v>0</v>
      </c>
      <c r="BI99" s="117">
        <v>0</v>
      </c>
      <c r="BJ99" s="117">
        <v>19130406</v>
      </c>
      <c r="BK99" s="117">
        <v>-17521</v>
      </c>
      <c r="BL99" s="117">
        <v>225030</v>
      </c>
      <c r="BM99" s="117">
        <v>0</v>
      </c>
      <c r="BN99" s="117">
        <v>0</v>
      </c>
      <c r="BO99" s="117">
        <v>0</v>
      </c>
      <c r="BP99" s="117">
        <v>0</v>
      </c>
      <c r="BQ99" s="117">
        <v>0</v>
      </c>
      <c r="BR99" s="117">
        <v>0</v>
      </c>
      <c r="BS99" s="117">
        <v>0</v>
      </c>
      <c r="BT99" s="117">
        <v>0</v>
      </c>
      <c r="BU99" s="117">
        <v>0</v>
      </c>
      <c r="BV99" s="117">
        <v>0</v>
      </c>
      <c r="BW99" s="117">
        <v>735427</v>
      </c>
      <c r="BX99" s="117">
        <v>5936142</v>
      </c>
      <c r="BY99" s="117">
        <v>0</v>
      </c>
      <c r="BZ99" s="117">
        <v>0</v>
      </c>
      <c r="CA99" s="117">
        <v>0</v>
      </c>
      <c r="CB99" s="117">
        <v>0</v>
      </c>
      <c r="CC99" s="117">
        <v>0</v>
      </c>
      <c r="CD99" s="117">
        <v>0</v>
      </c>
      <c r="CE99" s="117">
        <v>0</v>
      </c>
      <c r="CF99" s="117">
        <v>0</v>
      </c>
      <c r="CG99" s="117">
        <v>0</v>
      </c>
      <c r="CH99" s="117">
        <v>0</v>
      </c>
      <c r="CI99" s="117">
        <v>0</v>
      </c>
      <c r="CJ99" s="117">
        <v>0</v>
      </c>
      <c r="CK99" s="117">
        <v>0</v>
      </c>
      <c r="CL99" s="117">
        <v>633072</v>
      </c>
      <c r="CM99" s="117">
        <v>2512716</v>
      </c>
      <c r="CN99" s="117">
        <v>0</v>
      </c>
      <c r="CO99" s="117">
        <v>2299342</v>
      </c>
      <c r="CP99" s="117">
        <v>0</v>
      </c>
      <c r="CQ99" s="117">
        <v>15881996</v>
      </c>
      <c r="CR99" s="117">
        <v>0</v>
      </c>
      <c r="CS99" s="117">
        <v>3623878</v>
      </c>
      <c r="CT99" s="117">
        <v>12258118</v>
      </c>
      <c r="CU99" s="117">
        <v>0</v>
      </c>
      <c r="CV99" s="117">
        <v>12803661</v>
      </c>
      <c r="CW99" s="117">
        <v>5936142</v>
      </c>
      <c r="CX99" s="117">
        <v>0</v>
      </c>
      <c r="CY99" s="117">
        <v>747404</v>
      </c>
      <c r="CZ99" s="117">
        <v>1099808</v>
      </c>
      <c r="DA99" s="117">
        <v>787287</v>
      </c>
      <c r="DB99" s="117">
        <v>0</v>
      </c>
      <c r="DC99" s="117">
        <v>421446</v>
      </c>
      <c r="DD99" s="117">
        <v>0</v>
      </c>
      <c r="DE99" s="117">
        <v>0</v>
      </c>
      <c r="DF99" s="117">
        <v>176780</v>
      </c>
      <c r="DG99" s="117">
        <v>0</v>
      </c>
      <c r="DH99" s="117">
        <v>242551</v>
      </c>
      <c r="DI99" s="117">
        <v>15881996</v>
      </c>
      <c r="DJ99" s="117">
        <v>0</v>
      </c>
      <c r="DK99" s="117">
        <v>0</v>
      </c>
      <c r="DL99" s="117">
        <v>0</v>
      </c>
      <c r="DM99" s="117">
        <v>12258118</v>
      </c>
      <c r="DN99" s="117">
        <v>3580716</v>
      </c>
      <c r="DO99" s="117">
        <v>0</v>
      </c>
      <c r="DP99" s="117">
        <v>0</v>
      </c>
      <c r="DQ99" s="117">
        <v>0</v>
      </c>
      <c r="DR99" s="117">
        <v>0</v>
      </c>
      <c r="DS99" s="117">
        <v>735427</v>
      </c>
      <c r="DT99" s="117">
        <v>267</v>
      </c>
      <c r="DU99" s="117">
        <v>90364</v>
      </c>
      <c r="DV99" s="117">
        <v>19130406</v>
      </c>
      <c r="DW99" s="117">
        <v>0</v>
      </c>
      <c r="DX99" s="117">
        <v>0</v>
      </c>
      <c r="DY99" s="117">
        <v>11274</v>
      </c>
      <c r="DZ99" s="117">
        <v>0</v>
      </c>
      <c r="EA99" s="117">
        <v>47948</v>
      </c>
      <c r="EB99" s="117">
        <v>0</v>
      </c>
      <c r="EC99" s="117">
        <v>0</v>
      </c>
      <c r="ED99" s="117">
        <v>0</v>
      </c>
      <c r="EE99" s="117">
        <v>0</v>
      </c>
      <c r="EF99" s="117">
        <v>5630</v>
      </c>
      <c r="EG99" s="117">
        <v>0</v>
      </c>
      <c r="EH99" s="117">
        <v>5630</v>
      </c>
      <c r="EI99" s="117">
        <v>0</v>
      </c>
      <c r="EJ99" s="117">
        <v>61830</v>
      </c>
      <c r="EK99" s="117">
        <v>75209</v>
      </c>
      <c r="EL99" s="117">
        <v>10</v>
      </c>
      <c r="EM99" s="117">
        <v>0</v>
      </c>
      <c r="EN99" s="117">
        <v>0</v>
      </c>
      <c r="EO99" s="117">
        <v>0</v>
      </c>
      <c r="EP99" s="117">
        <v>0</v>
      </c>
      <c r="EQ99" s="117">
        <v>0</v>
      </c>
      <c r="ER99" s="117">
        <v>0</v>
      </c>
      <c r="ES99" s="117">
        <v>1879644</v>
      </c>
      <c r="ET99" s="117">
        <v>0</v>
      </c>
      <c r="EU99" s="117">
        <v>0</v>
      </c>
      <c r="EV99" s="117">
        <v>388015</v>
      </c>
      <c r="EW99" s="117">
        <v>28534</v>
      </c>
      <c r="EX99" s="117">
        <v>69569</v>
      </c>
      <c r="EY99" s="117">
        <v>0</v>
      </c>
      <c r="EZ99" s="117">
        <v>0</v>
      </c>
    </row>
    <row r="100" spans="1:156">
      <c r="A100" t="s">
        <v>1118</v>
      </c>
      <c r="B100">
        <v>70806</v>
      </c>
      <c r="C100" t="s">
        <v>1102</v>
      </c>
      <c r="D100" s="117">
        <v>869714</v>
      </c>
      <c r="E100" s="117">
        <v>-139</v>
      </c>
      <c r="F100" s="117">
        <v>110904</v>
      </c>
      <c r="G100" s="117">
        <v>0</v>
      </c>
      <c r="H100" s="117">
        <v>-747244</v>
      </c>
      <c r="I100" s="117">
        <v>0</v>
      </c>
      <c r="J100" s="117">
        <v>0</v>
      </c>
      <c r="K100" s="117">
        <v>-331</v>
      </c>
      <c r="L100" s="117">
        <v>8373</v>
      </c>
      <c r="M100" s="117">
        <v>277232</v>
      </c>
      <c r="N100" s="117">
        <v>1086086</v>
      </c>
      <c r="O100" s="117">
        <v>0</v>
      </c>
      <c r="P100" s="117">
        <v>2474</v>
      </c>
      <c r="Q100" s="117">
        <v>0</v>
      </c>
      <c r="R100" s="117">
        <v>0</v>
      </c>
      <c r="S100" s="117">
        <v>-139</v>
      </c>
      <c r="T100" s="117">
        <v>-69032</v>
      </c>
      <c r="U100" s="117">
        <v>-747244</v>
      </c>
      <c r="V100" s="117">
        <v>0</v>
      </c>
      <c r="W100" s="117">
        <v>-5954</v>
      </c>
      <c r="X100" s="117">
        <v>0</v>
      </c>
      <c r="Y100" s="117">
        <v>-552272</v>
      </c>
      <c r="Z100" s="117">
        <v>489941</v>
      </c>
      <c r="AA100" s="117">
        <v>-13158</v>
      </c>
      <c r="AB100" s="117">
        <v>0</v>
      </c>
      <c r="AC100" s="117">
        <v>-155471</v>
      </c>
      <c r="AD100" s="117">
        <v>104724</v>
      </c>
      <c r="AE100" s="117">
        <v>0</v>
      </c>
      <c r="AF100" s="117">
        <v>0</v>
      </c>
      <c r="AG100" s="117">
        <v>-6041</v>
      </c>
      <c r="AH100" s="117">
        <v>-2688</v>
      </c>
      <c r="AI100" s="117">
        <v>-2736</v>
      </c>
      <c r="AJ100" s="117">
        <v>-552272</v>
      </c>
      <c r="AK100" s="117">
        <v>0</v>
      </c>
      <c r="AL100" s="117">
        <v>0</v>
      </c>
      <c r="AM100" s="117">
        <v>0</v>
      </c>
      <c r="AN100" s="117">
        <v>0</v>
      </c>
      <c r="AO100" s="117">
        <v>-5954</v>
      </c>
      <c r="AP100" s="117">
        <v>489941</v>
      </c>
      <c r="AQ100" s="117">
        <v>-120</v>
      </c>
      <c r="AR100" s="117">
        <v>0</v>
      </c>
      <c r="AS100" s="117">
        <v>0</v>
      </c>
      <c r="AT100" s="117">
        <v>0</v>
      </c>
      <c r="AU100" s="117">
        <v>2474</v>
      </c>
      <c r="AV100" s="117">
        <v>-97747</v>
      </c>
      <c r="AW100" s="117">
        <v>-48</v>
      </c>
      <c r="AX100" s="117">
        <v>-120</v>
      </c>
      <c r="AY100" s="117">
        <v>-23380</v>
      </c>
      <c r="AZ100" s="117">
        <v>243</v>
      </c>
      <c r="BA100" s="117">
        <v>0</v>
      </c>
      <c r="BB100" s="117">
        <v>0</v>
      </c>
      <c r="BC100" s="117">
        <v>130</v>
      </c>
      <c r="BD100" s="117">
        <v>0</v>
      </c>
      <c r="BE100" s="117">
        <v>0</v>
      </c>
      <c r="BF100" s="117">
        <v>91566</v>
      </c>
      <c r="BG100" s="117">
        <v>0</v>
      </c>
      <c r="BH100" s="117">
        <v>0</v>
      </c>
      <c r="BI100" s="117">
        <v>0</v>
      </c>
      <c r="BJ100" s="117">
        <v>19369916</v>
      </c>
      <c r="BK100" s="117">
        <v>160223</v>
      </c>
      <c r="BL100" s="117">
        <v>634797</v>
      </c>
      <c r="BM100" s="117">
        <v>868919</v>
      </c>
      <c r="BN100" s="117">
        <v>0</v>
      </c>
      <c r="BO100" s="117">
        <v>0</v>
      </c>
      <c r="BP100" s="117">
        <v>0</v>
      </c>
      <c r="BQ100" s="117">
        <v>0</v>
      </c>
      <c r="BR100" s="117">
        <v>0</v>
      </c>
      <c r="BS100" s="117">
        <v>0</v>
      </c>
      <c r="BT100" s="117">
        <v>0</v>
      </c>
      <c r="BU100" s="117">
        <v>0</v>
      </c>
      <c r="BV100" s="117">
        <v>0</v>
      </c>
      <c r="BW100" s="117">
        <v>2387357</v>
      </c>
      <c r="BX100" s="117">
        <v>10867337</v>
      </c>
      <c r="BY100" s="117">
        <v>0</v>
      </c>
      <c r="BZ100" s="117">
        <v>0</v>
      </c>
      <c r="CA100" s="117">
        <v>0</v>
      </c>
      <c r="CB100" s="117">
        <v>0</v>
      </c>
      <c r="CC100" s="117">
        <v>0</v>
      </c>
      <c r="CD100" s="117">
        <v>0</v>
      </c>
      <c r="CE100" s="117">
        <v>0</v>
      </c>
      <c r="CF100" s="117">
        <v>0</v>
      </c>
      <c r="CG100" s="117">
        <v>0</v>
      </c>
      <c r="CH100" s="117">
        <v>0</v>
      </c>
      <c r="CI100" s="117">
        <v>0</v>
      </c>
      <c r="CJ100" s="117">
        <v>0</v>
      </c>
      <c r="CK100" s="117">
        <v>0</v>
      </c>
      <c r="CL100" s="117">
        <v>28150</v>
      </c>
      <c r="CM100" s="117">
        <v>2000454</v>
      </c>
      <c r="CN100" s="117">
        <v>0</v>
      </c>
      <c r="CO100" s="117">
        <v>184967</v>
      </c>
      <c r="CP100" s="117">
        <v>0</v>
      </c>
      <c r="CQ100" s="117">
        <v>14113186</v>
      </c>
      <c r="CR100" s="117">
        <v>0</v>
      </c>
      <c r="CS100" s="117">
        <v>7351491</v>
      </c>
      <c r="CT100" s="117">
        <v>6761695</v>
      </c>
      <c r="CU100" s="117">
        <v>0</v>
      </c>
      <c r="CV100" s="117">
        <v>7485790</v>
      </c>
      <c r="CW100" s="117">
        <v>11064009</v>
      </c>
      <c r="CX100" s="117">
        <v>0</v>
      </c>
      <c r="CY100" s="117">
        <v>1197602</v>
      </c>
      <c r="CZ100" s="117">
        <v>6466071</v>
      </c>
      <c r="DA100" s="117">
        <v>2790797</v>
      </c>
      <c r="DB100" s="117">
        <v>196672</v>
      </c>
      <c r="DC100" s="117">
        <v>2716401</v>
      </c>
      <c r="DD100" s="117">
        <v>131317</v>
      </c>
      <c r="DE100" s="117">
        <v>8861</v>
      </c>
      <c r="DF100" s="117">
        <v>695315</v>
      </c>
      <c r="DG100" s="117">
        <v>0</v>
      </c>
      <c r="DH100" s="117">
        <v>474574</v>
      </c>
      <c r="DI100" s="117">
        <v>14113186</v>
      </c>
      <c r="DJ100" s="117">
        <v>0</v>
      </c>
      <c r="DK100" s="117">
        <v>0</v>
      </c>
      <c r="DL100" s="117">
        <v>0</v>
      </c>
      <c r="DM100" s="117">
        <v>6761695</v>
      </c>
      <c r="DN100" s="117">
        <v>3540226</v>
      </c>
      <c r="DO100" s="117">
        <v>0</v>
      </c>
      <c r="DP100" s="117">
        <v>0</v>
      </c>
      <c r="DQ100" s="117">
        <v>0</v>
      </c>
      <c r="DR100" s="117">
        <v>868919</v>
      </c>
      <c r="DS100" s="117">
        <v>2387357</v>
      </c>
      <c r="DT100" s="117">
        <v>0</v>
      </c>
      <c r="DU100" s="117">
        <v>67724</v>
      </c>
      <c r="DV100" s="117">
        <v>19369916</v>
      </c>
      <c r="DW100" s="117">
        <v>0</v>
      </c>
      <c r="DX100" s="117">
        <v>0</v>
      </c>
      <c r="DY100" s="117">
        <v>85006</v>
      </c>
      <c r="DZ100" s="117">
        <v>0</v>
      </c>
      <c r="EA100" s="117">
        <v>5138</v>
      </c>
      <c r="EB100" s="117">
        <v>0</v>
      </c>
      <c r="EC100" s="117">
        <v>0</v>
      </c>
      <c r="ED100" s="117">
        <v>0</v>
      </c>
      <c r="EE100" s="117">
        <v>0</v>
      </c>
      <c r="EF100" s="117">
        <v>22292</v>
      </c>
      <c r="EG100" s="117">
        <v>0</v>
      </c>
      <c r="EH100" s="117">
        <v>22292</v>
      </c>
      <c r="EI100" s="117">
        <v>0</v>
      </c>
      <c r="EJ100" s="117">
        <v>51780</v>
      </c>
      <c r="EK100" s="117">
        <v>117596</v>
      </c>
      <c r="EL100" s="117">
        <v>21</v>
      </c>
      <c r="EM100" s="117">
        <v>56494</v>
      </c>
      <c r="EN100" s="117">
        <v>0</v>
      </c>
      <c r="EO100" s="117">
        <v>0</v>
      </c>
      <c r="EP100" s="117">
        <v>0</v>
      </c>
      <c r="EQ100" s="117">
        <v>0</v>
      </c>
      <c r="ER100" s="117">
        <v>0</v>
      </c>
      <c r="ES100" s="117">
        <v>1972304</v>
      </c>
      <c r="ET100" s="117">
        <v>0</v>
      </c>
      <c r="EU100" s="117">
        <v>0</v>
      </c>
      <c r="EV100" s="117">
        <v>537305</v>
      </c>
      <c r="EW100" s="117">
        <v>15944</v>
      </c>
      <c r="EX100" s="117">
        <v>95283</v>
      </c>
      <c r="EY100" s="117">
        <v>0</v>
      </c>
      <c r="EZ100" s="117">
        <v>0</v>
      </c>
    </row>
    <row r="101" spans="1:156">
      <c r="A101" t="s">
        <v>1118</v>
      </c>
      <c r="B101">
        <v>70807</v>
      </c>
      <c r="C101" t="s">
        <v>1103</v>
      </c>
      <c r="D101" s="117">
        <v>1902792</v>
      </c>
      <c r="E101" s="117">
        <v>0</v>
      </c>
      <c r="F101" s="117">
        <v>174909</v>
      </c>
      <c r="G101" s="117">
        <v>0</v>
      </c>
      <c r="H101" s="117">
        <v>-15083481</v>
      </c>
      <c r="I101" s="117">
        <v>11</v>
      </c>
      <c r="J101" s="117">
        <v>0</v>
      </c>
      <c r="K101" s="117">
        <v>10736545</v>
      </c>
      <c r="L101" s="117">
        <v>969386</v>
      </c>
      <c r="M101" s="117">
        <v>1637087</v>
      </c>
      <c r="N101" s="117">
        <v>15109684</v>
      </c>
      <c r="O101" s="117">
        <v>0</v>
      </c>
      <c r="P101" s="117">
        <v>0</v>
      </c>
      <c r="Q101" s="117">
        <v>0</v>
      </c>
      <c r="R101" s="117">
        <v>0</v>
      </c>
      <c r="S101" s="117">
        <v>0</v>
      </c>
      <c r="T101" s="117">
        <v>-189552</v>
      </c>
      <c r="U101" s="117">
        <v>-15083470</v>
      </c>
      <c r="V101" s="117">
        <v>0</v>
      </c>
      <c r="W101" s="117">
        <v>-73172</v>
      </c>
      <c r="X101" s="117">
        <v>0</v>
      </c>
      <c r="Y101" s="117">
        <v>-6059782</v>
      </c>
      <c r="Z101" s="117">
        <v>7639854</v>
      </c>
      <c r="AA101" s="117">
        <v>-26608</v>
      </c>
      <c r="AB101" s="117">
        <v>0</v>
      </c>
      <c r="AC101" s="117">
        <v>-1204828</v>
      </c>
      <c r="AD101" s="117">
        <v>-167785</v>
      </c>
      <c r="AE101" s="117">
        <v>0</v>
      </c>
      <c r="AF101" s="117">
        <v>0</v>
      </c>
      <c r="AG101" s="117">
        <v>-342694</v>
      </c>
      <c r="AH101" s="117">
        <v>0</v>
      </c>
      <c r="AI101" s="117">
        <v>0</v>
      </c>
      <c r="AJ101" s="117">
        <v>-6059970</v>
      </c>
      <c r="AK101" s="117">
        <v>188</v>
      </c>
      <c r="AL101" s="117">
        <v>0</v>
      </c>
      <c r="AM101" s="117">
        <v>0</v>
      </c>
      <c r="AN101" s="117">
        <v>54386</v>
      </c>
      <c r="AO101" s="117">
        <v>-73172</v>
      </c>
      <c r="AP101" s="117">
        <v>7639854</v>
      </c>
      <c r="AQ101" s="117">
        <v>0</v>
      </c>
      <c r="AR101" s="117">
        <v>0</v>
      </c>
      <c r="AS101" s="117">
        <v>0</v>
      </c>
      <c r="AT101" s="117">
        <v>0</v>
      </c>
      <c r="AU101" s="117">
        <v>0</v>
      </c>
      <c r="AV101" s="117">
        <v>-148301</v>
      </c>
      <c r="AW101" s="117">
        <v>0</v>
      </c>
      <c r="AX101" s="117">
        <v>0</v>
      </c>
      <c r="AY101" s="117">
        <v>-522679</v>
      </c>
      <c r="AZ101" s="117">
        <v>0</v>
      </c>
      <c r="BA101" s="117">
        <v>0</v>
      </c>
      <c r="BB101" s="117">
        <v>0</v>
      </c>
      <c r="BC101" s="117">
        <v>-960</v>
      </c>
      <c r="BD101" s="117">
        <v>0</v>
      </c>
      <c r="BE101" s="117">
        <v>0</v>
      </c>
      <c r="BF101" s="117">
        <v>-194393</v>
      </c>
      <c r="BG101" s="117">
        <v>770000</v>
      </c>
      <c r="BH101" s="117">
        <v>0</v>
      </c>
      <c r="BI101" s="117">
        <v>1354861</v>
      </c>
      <c r="BJ101" s="117">
        <v>178381492</v>
      </c>
      <c r="BK101" s="117">
        <v>0</v>
      </c>
      <c r="BL101" s="117">
        <v>5659</v>
      </c>
      <c r="BM101" s="117">
        <v>7558565</v>
      </c>
      <c r="BN101" s="117">
        <v>0</v>
      </c>
      <c r="BO101" s="117">
        <v>7558565</v>
      </c>
      <c r="BP101" s="117">
        <v>5659</v>
      </c>
      <c r="BQ101" s="117">
        <v>0</v>
      </c>
      <c r="BR101" s="117">
        <v>0</v>
      </c>
      <c r="BS101" s="117">
        <v>0</v>
      </c>
      <c r="BT101" s="117">
        <v>0</v>
      </c>
      <c r="BU101" s="117">
        <v>174</v>
      </c>
      <c r="BV101" s="117">
        <v>0</v>
      </c>
      <c r="BW101" s="117">
        <v>1675225</v>
      </c>
      <c r="BX101" s="117">
        <v>70906769</v>
      </c>
      <c r="BY101" s="117">
        <v>0</v>
      </c>
      <c r="BZ101" s="117">
        <v>0</v>
      </c>
      <c r="CA101" s="117">
        <v>0</v>
      </c>
      <c r="CB101" s="117">
        <v>0</v>
      </c>
      <c r="CC101" s="117">
        <v>0</v>
      </c>
      <c r="CD101" s="117">
        <v>0</v>
      </c>
      <c r="CE101" s="117">
        <v>0</v>
      </c>
      <c r="CF101" s="117">
        <v>0</v>
      </c>
      <c r="CG101" s="117">
        <v>540</v>
      </c>
      <c r="CH101" s="117">
        <v>0</v>
      </c>
      <c r="CI101" s="117">
        <v>540</v>
      </c>
      <c r="CJ101" s="117">
        <v>0</v>
      </c>
      <c r="CK101" s="117">
        <v>0</v>
      </c>
      <c r="CL101" s="117">
        <v>2573599</v>
      </c>
      <c r="CM101" s="117">
        <v>8921628</v>
      </c>
      <c r="CN101" s="117">
        <v>0</v>
      </c>
      <c r="CO101" s="117">
        <v>36474136</v>
      </c>
      <c r="CP101" s="117">
        <v>0</v>
      </c>
      <c r="CQ101" s="117">
        <v>160226074</v>
      </c>
      <c r="CR101" s="117">
        <v>0</v>
      </c>
      <c r="CS101" s="117">
        <v>131853032</v>
      </c>
      <c r="CT101" s="117">
        <v>28373042</v>
      </c>
      <c r="CU101" s="117">
        <v>20491</v>
      </c>
      <c r="CV101" s="117">
        <v>28373042</v>
      </c>
      <c r="CW101" s="117">
        <v>138722706</v>
      </c>
      <c r="CX101" s="117">
        <v>1176024</v>
      </c>
      <c r="CY101" s="117">
        <v>538460</v>
      </c>
      <c r="CZ101" s="117">
        <v>76888801</v>
      </c>
      <c r="DA101" s="117">
        <v>11559072</v>
      </c>
      <c r="DB101" s="117">
        <v>66639913</v>
      </c>
      <c r="DC101" s="117">
        <v>24031034</v>
      </c>
      <c r="DD101" s="117">
        <v>8326502</v>
      </c>
      <c r="DE101" s="117">
        <v>57542245</v>
      </c>
      <c r="DF101" s="117">
        <v>17746186</v>
      </c>
      <c r="DG101" s="117">
        <v>0</v>
      </c>
      <c r="DH101" s="117">
        <v>0</v>
      </c>
      <c r="DI101" s="117">
        <v>160226074</v>
      </c>
      <c r="DJ101" s="117">
        <v>174</v>
      </c>
      <c r="DK101" s="117">
        <v>0</v>
      </c>
      <c r="DL101" s="117">
        <v>0</v>
      </c>
      <c r="DM101" s="117">
        <v>28373042</v>
      </c>
      <c r="DN101" s="117">
        <v>29092002</v>
      </c>
      <c r="DO101" s="117">
        <v>0</v>
      </c>
      <c r="DP101" s="117">
        <v>0</v>
      </c>
      <c r="DQ101" s="117">
        <v>0</v>
      </c>
      <c r="DR101" s="117">
        <v>0</v>
      </c>
      <c r="DS101" s="117">
        <v>905225</v>
      </c>
      <c r="DT101" s="117">
        <v>0</v>
      </c>
      <c r="DU101" s="117">
        <v>409469</v>
      </c>
      <c r="DV101" s="117">
        <v>178381492</v>
      </c>
      <c r="DW101" s="117">
        <v>0</v>
      </c>
      <c r="DX101" s="117">
        <v>0</v>
      </c>
      <c r="DY101" s="117">
        <v>0</v>
      </c>
      <c r="DZ101" s="117">
        <v>0</v>
      </c>
      <c r="EA101" s="117">
        <v>743909</v>
      </c>
      <c r="EB101" s="117">
        <v>0</v>
      </c>
      <c r="EC101" s="117">
        <v>0</v>
      </c>
      <c r="ED101" s="117">
        <v>0</v>
      </c>
      <c r="EE101" s="117">
        <v>0</v>
      </c>
      <c r="EF101" s="117">
        <v>349540</v>
      </c>
      <c r="EG101" s="117">
        <v>0</v>
      </c>
      <c r="EH101" s="117">
        <v>349540</v>
      </c>
      <c r="EI101" s="117">
        <v>0</v>
      </c>
      <c r="EJ101" s="117">
        <v>163217</v>
      </c>
      <c r="EK101" s="117">
        <v>10849951</v>
      </c>
      <c r="EL101" s="117">
        <v>1405</v>
      </c>
      <c r="EM101" s="117">
        <v>0</v>
      </c>
      <c r="EN101" s="117">
        <v>0</v>
      </c>
      <c r="EO101" s="117">
        <v>0</v>
      </c>
      <c r="EP101" s="117">
        <v>0</v>
      </c>
      <c r="EQ101" s="117">
        <v>771166</v>
      </c>
      <c r="ER101" s="117">
        <v>0</v>
      </c>
      <c r="ES101" s="117">
        <v>4993168</v>
      </c>
      <c r="ET101" s="117">
        <v>0</v>
      </c>
      <c r="EU101" s="117">
        <v>0</v>
      </c>
      <c r="EV101" s="117">
        <v>5686201</v>
      </c>
      <c r="EW101" s="117">
        <v>246252</v>
      </c>
      <c r="EX101" s="117">
        <v>10498466</v>
      </c>
      <c r="EY101" s="117">
        <v>0</v>
      </c>
      <c r="EZ101" s="117">
        <v>0</v>
      </c>
    </row>
    <row r="102" spans="1:156">
      <c r="A102" t="s">
        <v>1118</v>
      </c>
      <c r="B102">
        <v>70814</v>
      </c>
      <c r="C102" t="s">
        <v>1104</v>
      </c>
      <c r="D102" s="117">
        <v>173887</v>
      </c>
      <c r="E102" s="117"/>
      <c r="F102" s="117">
        <v>1869205</v>
      </c>
      <c r="G102" s="117"/>
      <c r="H102" s="117">
        <v>-9997185</v>
      </c>
      <c r="I102" s="117"/>
      <c r="J102" s="117"/>
      <c r="K102" s="117">
        <v>11038409</v>
      </c>
      <c r="L102" s="117">
        <v>24052</v>
      </c>
      <c r="M102" s="117">
        <v>1086552</v>
      </c>
      <c r="N102" s="117">
        <v>12197807</v>
      </c>
      <c r="O102" s="117"/>
      <c r="P102" s="117"/>
      <c r="Q102" s="117"/>
      <c r="R102" s="117"/>
      <c r="S102" s="117"/>
      <c r="T102" s="117">
        <v>-138774</v>
      </c>
      <c r="U102" s="117">
        <v>-9997185</v>
      </c>
      <c r="V102" s="117"/>
      <c r="W102" s="117">
        <v>-78148</v>
      </c>
      <c r="X102" s="117"/>
      <c r="Y102" s="117">
        <v>-4641600</v>
      </c>
      <c r="Z102" s="117">
        <v>6054856</v>
      </c>
      <c r="AA102" s="117">
        <v>-278862</v>
      </c>
      <c r="AB102" s="117"/>
      <c r="AC102" s="117">
        <v>-1300589</v>
      </c>
      <c r="AD102" s="117">
        <v>1971968</v>
      </c>
      <c r="AE102" s="117"/>
      <c r="AF102" s="117"/>
      <c r="AG102" s="117">
        <v>102762</v>
      </c>
      <c r="AH102" s="117"/>
      <c r="AI102" s="117"/>
      <c r="AJ102" s="117">
        <v>-4641600</v>
      </c>
      <c r="AK102" s="117"/>
      <c r="AL102" s="117"/>
      <c r="AM102" s="117"/>
      <c r="AN102" s="117">
        <v>14658</v>
      </c>
      <c r="AO102" s="117">
        <v>-78148</v>
      </c>
      <c r="AP102" s="117">
        <v>6054856</v>
      </c>
      <c r="AQ102" s="117"/>
      <c r="AR102" s="117"/>
      <c r="AS102" s="117"/>
      <c r="AT102" s="117"/>
      <c r="AU102" s="117"/>
      <c r="AV102" s="117">
        <v>-1590344</v>
      </c>
      <c r="AW102" s="117"/>
      <c r="AX102" s="117"/>
      <c r="AY102" s="117">
        <v>-542035</v>
      </c>
      <c r="AZ102" s="117"/>
      <c r="BA102" s="117"/>
      <c r="BB102" s="117"/>
      <c r="BC102" s="117">
        <v>-977</v>
      </c>
      <c r="BD102" s="117"/>
      <c r="BE102" s="117"/>
      <c r="BF102" s="117">
        <v>1693106</v>
      </c>
      <c r="BG102" s="117"/>
      <c r="BH102" s="117"/>
      <c r="BI102" s="117">
        <v>759627</v>
      </c>
      <c r="BJ102" s="117">
        <v>158703527</v>
      </c>
      <c r="BK102" s="117"/>
      <c r="BL102" s="117">
        <v>1214438</v>
      </c>
      <c r="BM102" s="117">
        <v>6672132</v>
      </c>
      <c r="BN102" s="117"/>
      <c r="BO102" s="117"/>
      <c r="BP102" s="117"/>
      <c r="BQ102" s="117"/>
      <c r="BR102" s="117"/>
      <c r="BS102" s="117"/>
      <c r="BT102" s="117">
        <v>117412</v>
      </c>
      <c r="BU102" s="117">
        <v>7893</v>
      </c>
      <c r="BV102" s="117"/>
      <c r="BW102" s="117">
        <v>22108423</v>
      </c>
      <c r="BX102" s="117">
        <v>21723536</v>
      </c>
      <c r="BY102" s="117"/>
      <c r="BZ102" s="117"/>
      <c r="CA102" s="117"/>
      <c r="CB102" s="117"/>
      <c r="CC102" s="117">
        <v>414</v>
      </c>
      <c r="CD102" s="117"/>
      <c r="CE102" s="117"/>
      <c r="CF102" s="117"/>
      <c r="CG102" s="117"/>
      <c r="CH102" s="117"/>
      <c r="CI102" s="117"/>
      <c r="CJ102" s="117"/>
      <c r="CK102" s="117"/>
      <c r="CL102" s="117">
        <v>0</v>
      </c>
      <c r="CM102" s="117">
        <v>954304</v>
      </c>
      <c r="CN102" s="117"/>
      <c r="CO102" s="117">
        <v>48333262</v>
      </c>
      <c r="CP102" s="117"/>
      <c r="CQ102" s="117">
        <v>128812987</v>
      </c>
      <c r="CR102" s="117"/>
      <c r="CS102" s="117">
        <v>113600360</v>
      </c>
      <c r="CT102" s="117">
        <v>15212627</v>
      </c>
      <c r="CU102" s="117">
        <v>20736</v>
      </c>
      <c r="CV102" s="117">
        <v>15320104</v>
      </c>
      <c r="CW102" s="117">
        <v>141226855</v>
      </c>
      <c r="CX102" s="117">
        <v>232052</v>
      </c>
      <c r="CY102" s="117"/>
      <c r="CZ102" s="117">
        <v>54493468</v>
      </c>
      <c r="DA102" s="117"/>
      <c r="DB102" s="117">
        <v>119271267</v>
      </c>
      <c r="DC102" s="117">
        <v>21497324</v>
      </c>
      <c r="DD102" s="117">
        <v>306457</v>
      </c>
      <c r="DE102" s="117">
        <v>118964810</v>
      </c>
      <c r="DF102" s="117">
        <v>10773630</v>
      </c>
      <c r="DG102" s="117"/>
      <c r="DH102" s="117">
        <v>752920</v>
      </c>
      <c r="DI102" s="117">
        <v>128812987</v>
      </c>
      <c r="DJ102" s="117">
        <v>125305</v>
      </c>
      <c r="DK102" s="117"/>
      <c r="DL102" s="117"/>
      <c r="DM102" s="117">
        <v>15212627</v>
      </c>
      <c r="DN102" s="117">
        <v>60</v>
      </c>
      <c r="DO102" s="117"/>
      <c r="DP102" s="117"/>
      <c r="DQ102" s="117"/>
      <c r="DR102" s="117">
        <v>6672132</v>
      </c>
      <c r="DS102" s="117">
        <v>22108423</v>
      </c>
      <c r="DT102" s="117">
        <v>155680</v>
      </c>
      <c r="DU102" s="117">
        <v>233427</v>
      </c>
      <c r="DV102" s="117">
        <v>158703527</v>
      </c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>
        <v>364134</v>
      </c>
      <c r="EG102" s="117"/>
      <c r="EH102" s="117">
        <v>364134</v>
      </c>
      <c r="EI102" s="117"/>
      <c r="EJ102" s="117"/>
      <c r="EK102" s="117">
        <v>562662</v>
      </c>
      <c r="EL102" s="117">
        <v>53197</v>
      </c>
      <c r="EM102" s="117"/>
      <c r="EN102" s="117"/>
      <c r="EO102" s="117">
        <v>461518</v>
      </c>
      <c r="EP102" s="117"/>
      <c r="EQ102" s="117"/>
      <c r="ER102" s="117"/>
      <c r="ES102" s="117">
        <v>194264</v>
      </c>
      <c r="ET102" s="117"/>
      <c r="EU102" s="117"/>
      <c r="EV102" s="117"/>
      <c r="EW102" s="117">
        <v>233427</v>
      </c>
      <c r="EX102" s="117">
        <v>145331</v>
      </c>
      <c r="EY102" s="117">
        <v>226153</v>
      </c>
      <c r="EZ102" s="117"/>
    </row>
    <row r="103" spans="1:156">
      <c r="A103" t="s">
        <v>1118</v>
      </c>
      <c r="B103">
        <v>70857</v>
      </c>
      <c r="C103" t="s">
        <v>1105</v>
      </c>
      <c r="D103" s="117">
        <v>3920968</v>
      </c>
      <c r="E103" s="117">
        <v>0</v>
      </c>
      <c r="F103" s="117">
        <v>2542193</v>
      </c>
      <c r="G103" s="117">
        <v>0</v>
      </c>
      <c r="H103" s="117">
        <v>-11889025</v>
      </c>
      <c r="I103" s="117">
        <v>0</v>
      </c>
      <c r="J103" s="117">
        <v>0</v>
      </c>
      <c r="K103" s="117">
        <v>483701</v>
      </c>
      <c r="L103" s="117">
        <v>8308739</v>
      </c>
      <c r="M103" s="117">
        <v>2741113</v>
      </c>
      <c r="N103" s="117">
        <v>15331513</v>
      </c>
      <c r="O103" s="117">
        <v>0</v>
      </c>
      <c r="P103" s="117">
        <v>0</v>
      </c>
      <c r="Q103" s="117">
        <v>0</v>
      </c>
      <c r="R103" s="117">
        <v>0</v>
      </c>
      <c r="S103" s="117">
        <v>0</v>
      </c>
      <c r="T103" s="117">
        <v>-320213</v>
      </c>
      <c r="U103" s="117">
        <v>-11889025</v>
      </c>
      <c r="V103" s="117">
        <v>0</v>
      </c>
      <c r="W103" s="117">
        <v>-55362</v>
      </c>
      <c r="X103" s="117">
        <v>0</v>
      </c>
      <c r="Y103" s="117">
        <v>-4158440</v>
      </c>
      <c r="Z103" s="117">
        <v>4644189</v>
      </c>
      <c r="AA103" s="117">
        <v>-387359</v>
      </c>
      <c r="AB103" s="117">
        <v>0</v>
      </c>
      <c r="AC103" s="117">
        <v>-1418838</v>
      </c>
      <c r="AD103" s="117">
        <v>2542193</v>
      </c>
      <c r="AE103" s="117">
        <v>0</v>
      </c>
      <c r="AF103" s="117">
        <v>0</v>
      </c>
      <c r="AG103" s="117">
        <v>0</v>
      </c>
      <c r="AH103" s="117">
        <v>0</v>
      </c>
      <c r="AI103" s="117">
        <v>0</v>
      </c>
      <c r="AJ103" s="117">
        <v>-4158440</v>
      </c>
      <c r="AK103" s="117">
        <v>0</v>
      </c>
      <c r="AL103" s="117">
        <v>0</v>
      </c>
      <c r="AM103" s="117">
        <v>0</v>
      </c>
      <c r="AN103" s="117">
        <v>258585</v>
      </c>
      <c r="AO103" s="117">
        <v>-55362</v>
      </c>
      <c r="AP103" s="117">
        <v>4644189</v>
      </c>
      <c r="AQ103" s="117">
        <v>0</v>
      </c>
      <c r="AR103" s="117">
        <v>0</v>
      </c>
      <c r="AS103" s="117">
        <v>0</v>
      </c>
      <c r="AT103" s="117">
        <v>0</v>
      </c>
      <c r="AU103" s="117">
        <v>0</v>
      </c>
      <c r="AV103" s="117">
        <v>-2154834</v>
      </c>
      <c r="AW103" s="117">
        <v>0</v>
      </c>
      <c r="AX103" s="117">
        <v>0</v>
      </c>
      <c r="AY103" s="117">
        <v>-299203</v>
      </c>
      <c r="AZ103" s="117">
        <v>0</v>
      </c>
      <c r="BA103" s="117">
        <v>0</v>
      </c>
      <c r="BB103" s="117">
        <v>0</v>
      </c>
      <c r="BC103" s="117">
        <v>-61380</v>
      </c>
      <c r="BD103" s="117">
        <v>0</v>
      </c>
      <c r="BE103" s="117">
        <v>0</v>
      </c>
      <c r="BF103" s="117">
        <v>2154834</v>
      </c>
      <c r="BG103" s="117">
        <v>0</v>
      </c>
      <c r="BH103" s="117">
        <v>0</v>
      </c>
      <c r="BI103" s="117">
        <v>1382891</v>
      </c>
      <c r="BJ103" s="117">
        <v>235558097</v>
      </c>
      <c r="BK103" s="117">
        <v>0</v>
      </c>
      <c r="BL103" s="117">
        <v>6214</v>
      </c>
      <c r="BM103" s="117">
        <v>2348626</v>
      </c>
      <c r="BN103" s="117">
        <v>0</v>
      </c>
      <c r="BO103" s="117">
        <v>0</v>
      </c>
      <c r="BP103" s="117">
        <v>0</v>
      </c>
      <c r="BQ103" s="117">
        <v>0</v>
      </c>
      <c r="BR103" s="117">
        <v>0</v>
      </c>
      <c r="BS103" s="117">
        <v>0</v>
      </c>
      <c r="BT103" s="117">
        <v>0</v>
      </c>
      <c r="BU103" s="117">
        <v>0</v>
      </c>
      <c r="BV103" s="117">
        <v>0</v>
      </c>
      <c r="BW103" s="117">
        <v>27944990</v>
      </c>
      <c r="BX103" s="117">
        <v>147620152</v>
      </c>
      <c r="BY103" s="117">
        <v>0</v>
      </c>
      <c r="BZ103" s="117">
        <v>0</v>
      </c>
      <c r="CA103" s="117">
        <v>0</v>
      </c>
      <c r="CB103" s="117">
        <v>0</v>
      </c>
      <c r="CC103" s="117">
        <v>0</v>
      </c>
      <c r="CD103" s="117">
        <v>0</v>
      </c>
      <c r="CE103" s="117">
        <v>0</v>
      </c>
      <c r="CF103" s="117">
        <v>0</v>
      </c>
      <c r="CG103" s="117">
        <v>0</v>
      </c>
      <c r="CH103" s="117">
        <v>0</v>
      </c>
      <c r="CI103" s="117">
        <v>0</v>
      </c>
      <c r="CJ103" s="117">
        <v>0</v>
      </c>
      <c r="CK103" s="117">
        <v>0</v>
      </c>
      <c r="CL103" s="117">
        <v>46312170</v>
      </c>
      <c r="CM103" s="117">
        <v>63922760</v>
      </c>
      <c r="CN103" s="117">
        <v>4531</v>
      </c>
      <c r="CO103" s="117">
        <v>54769833</v>
      </c>
      <c r="CP103" s="117">
        <v>0</v>
      </c>
      <c r="CQ103" s="117">
        <v>141281120</v>
      </c>
      <c r="CR103" s="117">
        <v>21524</v>
      </c>
      <c r="CS103" s="117">
        <v>141281120</v>
      </c>
      <c r="CT103" s="117">
        <v>0</v>
      </c>
      <c r="CU103" s="117">
        <v>0</v>
      </c>
      <c r="CV103" s="117">
        <v>0</v>
      </c>
      <c r="CW103" s="117">
        <v>227701649</v>
      </c>
      <c r="CX103" s="117">
        <v>3308488</v>
      </c>
      <c r="CY103" s="117">
        <v>6469400</v>
      </c>
      <c r="CZ103" s="117">
        <v>65422843</v>
      </c>
      <c r="DA103" s="117">
        <v>29133349</v>
      </c>
      <c r="DB103" s="117">
        <v>76773009</v>
      </c>
      <c r="DC103" s="117">
        <v>19625393</v>
      </c>
      <c r="DD103" s="117">
        <v>67675019</v>
      </c>
      <c r="DE103" s="117">
        <v>8196289</v>
      </c>
      <c r="DF103" s="117">
        <v>19731153</v>
      </c>
      <c r="DG103" s="117">
        <v>0</v>
      </c>
      <c r="DH103" s="117">
        <v>6214</v>
      </c>
      <c r="DI103" s="117">
        <v>141281120</v>
      </c>
      <c r="DJ103" s="117">
        <v>0</v>
      </c>
      <c r="DK103" s="117">
        <v>0</v>
      </c>
      <c r="DL103" s="117">
        <v>0</v>
      </c>
      <c r="DM103" s="117">
        <v>0</v>
      </c>
      <c r="DN103" s="117">
        <v>76121960</v>
      </c>
      <c r="DO103" s="117">
        <v>0</v>
      </c>
      <c r="DP103" s="117">
        <v>0</v>
      </c>
      <c r="DQ103" s="117">
        <v>0</v>
      </c>
      <c r="DR103" s="117">
        <v>2348626</v>
      </c>
      <c r="DS103" s="117">
        <v>27944990</v>
      </c>
      <c r="DT103" s="117">
        <v>39077</v>
      </c>
      <c r="DU103" s="117">
        <v>1764045</v>
      </c>
      <c r="DV103" s="117">
        <v>235558097</v>
      </c>
      <c r="DW103" s="117">
        <v>0</v>
      </c>
      <c r="DX103" s="117">
        <v>0</v>
      </c>
      <c r="DY103" s="117">
        <v>0</v>
      </c>
      <c r="DZ103" s="117">
        <v>0</v>
      </c>
      <c r="EA103" s="117">
        <v>1357291</v>
      </c>
      <c r="EB103" s="117">
        <v>0</v>
      </c>
      <c r="EC103" s="117">
        <v>0</v>
      </c>
      <c r="ED103" s="117">
        <v>0</v>
      </c>
      <c r="EE103" s="117">
        <v>99299</v>
      </c>
      <c r="EF103" s="117">
        <v>0</v>
      </c>
      <c r="EG103" s="117"/>
      <c r="EH103" s="117">
        <v>0</v>
      </c>
      <c r="EI103" s="117"/>
      <c r="EJ103" s="117">
        <v>1404217</v>
      </c>
      <c r="EK103" s="117">
        <v>6086189</v>
      </c>
      <c r="EL103" s="117">
        <v>589706</v>
      </c>
      <c r="EM103" s="117">
        <v>901701</v>
      </c>
      <c r="EN103" s="117">
        <v>0</v>
      </c>
      <c r="EO103" s="117">
        <v>0</v>
      </c>
      <c r="EP103" s="117">
        <v>0</v>
      </c>
      <c r="EQ103" s="117">
        <v>0</v>
      </c>
      <c r="ER103" s="117">
        <v>0</v>
      </c>
      <c r="ES103" s="117">
        <v>16223168</v>
      </c>
      <c r="ET103" s="117">
        <v>0</v>
      </c>
      <c r="EU103" s="117">
        <v>21524</v>
      </c>
      <c r="EV103" s="117">
        <v>6015005</v>
      </c>
      <c r="EW103" s="117">
        <v>359828</v>
      </c>
      <c r="EX103" s="117">
        <v>5397184</v>
      </c>
      <c r="EY103" s="117">
        <v>10255045</v>
      </c>
      <c r="EZ103" s="117">
        <v>0</v>
      </c>
    </row>
    <row r="104" spans="1:156">
      <c r="A104" t="s">
        <v>1118</v>
      </c>
      <c r="B104">
        <v>70911</v>
      </c>
      <c r="C104" t="s">
        <v>1106</v>
      </c>
      <c r="D104" s="117">
        <v>958573</v>
      </c>
      <c r="E104" s="117">
        <v>0</v>
      </c>
      <c r="F104" s="117">
        <v>149576</v>
      </c>
      <c r="G104" s="117">
        <v>0</v>
      </c>
      <c r="H104" s="117">
        <v>-565010</v>
      </c>
      <c r="I104" s="117">
        <v>0</v>
      </c>
      <c r="J104" s="117">
        <v>0</v>
      </c>
      <c r="K104" s="117">
        <v>-3232</v>
      </c>
      <c r="L104" s="117">
        <v>-11203</v>
      </c>
      <c r="M104" s="117">
        <v>246403</v>
      </c>
      <c r="N104" s="117">
        <v>1161464</v>
      </c>
      <c r="O104" s="117">
        <v>0</v>
      </c>
      <c r="P104" s="117">
        <v>0</v>
      </c>
      <c r="Q104" s="117">
        <v>0</v>
      </c>
      <c r="R104" s="117">
        <v>0</v>
      </c>
      <c r="S104" s="117">
        <v>0</v>
      </c>
      <c r="T104" s="117">
        <v>-24926</v>
      </c>
      <c r="U104" s="117">
        <v>-565010</v>
      </c>
      <c r="V104" s="117">
        <v>0</v>
      </c>
      <c r="W104" s="117">
        <v>-3292</v>
      </c>
      <c r="X104" s="117">
        <v>0</v>
      </c>
      <c r="Y104" s="117">
        <v>-502761</v>
      </c>
      <c r="Z104" s="117">
        <v>205626</v>
      </c>
      <c r="AA104" s="117">
        <v>-21369</v>
      </c>
      <c r="AB104" s="117">
        <v>0</v>
      </c>
      <c r="AC104" s="117">
        <v>-134911</v>
      </c>
      <c r="AD104" s="117">
        <v>149576</v>
      </c>
      <c r="AE104" s="117">
        <v>0</v>
      </c>
      <c r="AF104" s="117">
        <v>0</v>
      </c>
      <c r="AG104" s="117">
        <v>0</v>
      </c>
      <c r="AH104" s="117">
        <v>0</v>
      </c>
      <c r="AI104" s="117">
        <v>0</v>
      </c>
      <c r="AJ104" s="117">
        <v>-502761</v>
      </c>
      <c r="AK104" s="117">
        <v>0</v>
      </c>
      <c r="AL104" s="117">
        <v>0</v>
      </c>
      <c r="AM104" s="117">
        <v>0</v>
      </c>
      <c r="AN104" s="117">
        <v>9</v>
      </c>
      <c r="AO104" s="117">
        <v>-3292</v>
      </c>
      <c r="AP104" s="117">
        <v>205626</v>
      </c>
      <c r="AQ104" s="117">
        <v>0</v>
      </c>
      <c r="AR104" s="117">
        <v>0</v>
      </c>
      <c r="AS104" s="117">
        <v>0</v>
      </c>
      <c r="AT104" s="117">
        <v>0</v>
      </c>
      <c r="AU104" s="117">
        <v>0</v>
      </c>
      <c r="AV104" s="117">
        <v>-128207</v>
      </c>
      <c r="AW104" s="117">
        <v>0</v>
      </c>
      <c r="AX104" s="117">
        <v>0</v>
      </c>
      <c r="AY104" s="117">
        <v>-32909</v>
      </c>
      <c r="AZ104" s="117">
        <v>0</v>
      </c>
      <c r="BA104" s="117">
        <v>0</v>
      </c>
      <c r="BB104" s="117">
        <v>0</v>
      </c>
      <c r="BC104" s="117">
        <v>-4160</v>
      </c>
      <c r="BD104" s="117">
        <v>0</v>
      </c>
      <c r="BE104" s="117">
        <v>0</v>
      </c>
      <c r="BF104" s="117">
        <v>128207</v>
      </c>
      <c r="BG104" s="117">
        <v>0</v>
      </c>
      <c r="BH104" s="117">
        <v>0</v>
      </c>
      <c r="BI104" s="117">
        <v>94882</v>
      </c>
      <c r="BJ104" s="117">
        <v>16012221</v>
      </c>
      <c r="BK104" s="117">
        <v>0</v>
      </c>
      <c r="BL104" s="117">
        <v>2101</v>
      </c>
      <c r="BM104" s="117">
        <v>497823</v>
      </c>
      <c r="BN104" s="117">
        <v>0</v>
      </c>
      <c r="BO104" s="117">
        <v>0</v>
      </c>
      <c r="BP104" s="117">
        <v>0</v>
      </c>
      <c r="BQ104" s="117">
        <v>0</v>
      </c>
      <c r="BR104" s="117">
        <v>0</v>
      </c>
      <c r="BS104" s="117">
        <v>0</v>
      </c>
      <c r="BT104" s="117">
        <v>0</v>
      </c>
      <c r="BU104" s="117">
        <v>0</v>
      </c>
      <c r="BV104" s="117">
        <v>0</v>
      </c>
      <c r="BW104" s="117">
        <v>1400785</v>
      </c>
      <c r="BX104" s="117">
        <v>15044262</v>
      </c>
      <c r="BY104" s="117">
        <v>0</v>
      </c>
      <c r="BZ104" s="117">
        <v>0</v>
      </c>
      <c r="CA104" s="117">
        <v>0</v>
      </c>
      <c r="CB104" s="117">
        <v>0</v>
      </c>
      <c r="CC104" s="117">
        <v>0</v>
      </c>
      <c r="CD104" s="117">
        <v>0</v>
      </c>
      <c r="CE104" s="117">
        <v>0</v>
      </c>
      <c r="CF104" s="117">
        <v>0</v>
      </c>
      <c r="CG104" s="117">
        <v>0</v>
      </c>
      <c r="CH104" s="117">
        <v>0</v>
      </c>
      <c r="CI104" s="117">
        <v>0</v>
      </c>
      <c r="CJ104" s="117">
        <v>0</v>
      </c>
      <c r="CK104" s="117">
        <v>0</v>
      </c>
      <c r="CL104" s="117">
        <v>3377230</v>
      </c>
      <c r="CM104" s="117">
        <v>4306239</v>
      </c>
      <c r="CN104" s="117">
        <v>0</v>
      </c>
      <c r="CO104" s="117">
        <v>4519133</v>
      </c>
      <c r="CP104" s="117">
        <v>0</v>
      </c>
      <c r="CQ104" s="117">
        <v>9805399</v>
      </c>
      <c r="CR104" s="117">
        <v>0</v>
      </c>
      <c r="CS104" s="117">
        <v>9805399</v>
      </c>
      <c r="CT104" s="117">
        <v>0</v>
      </c>
      <c r="CU104" s="117">
        <v>0</v>
      </c>
      <c r="CV104" s="117">
        <v>0</v>
      </c>
      <c r="CW104" s="117">
        <v>15358954</v>
      </c>
      <c r="CX104" s="117">
        <v>8000</v>
      </c>
      <c r="CY104" s="117">
        <v>408524</v>
      </c>
      <c r="CZ104" s="117">
        <v>4526451</v>
      </c>
      <c r="DA104" s="117">
        <v>7454739</v>
      </c>
      <c r="DB104" s="117">
        <v>306692</v>
      </c>
      <c r="DC104" s="117">
        <v>603823</v>
      </c>
      <c r="DD104" s="117">
        <v>295854</v>
      </c>
      <c r="DE104" s="117">
        <v>10838</v>
      </c>
      <c r="DF104" s="117">
        <v>759815</v>
      </c>
      <c r="DG104" s="117">
        <v>0</v>
      </c>
      <c r="DH104" s="117">
        <v>2101</v>
      </c>
      <c r="DI104" s="117">
        <v>9805399</v>
      </c>
      <c r="DJ104" s="117">
        <v>0</v>
      </c>
      <c r="DK104" s="117">
        <v>0</v>
      </c>
      <c r="DL104" s="117">
        <v>0</v>
      </c>
      <c r="DM104" s="117">
        <v>0</v>
      </c>
      <c r="DN104" s="117">
        <v>5550165</v>
      </c>
      <c r="DO104" s="117">
        <v>0</v>
      </c>
      <c r="DP104" s="117">
        <v>0</v>
      </c>
      <c r="DQ104" s="117">
        <v>0</v>
      </c>
      <c r="DR104" s="117">
        <v>497823</v>
      </c>
      <c r="DS104" s="117">
        <v>1400785</v>
      </c>
      <c r="DT104" s="117">
        <v>1975</v>
      </c>
      <c r="DU104" s="117">
        <v>156012</v>
      </c>
      <c r="DV104" s="117">
        <v>16012221</v>
      </c>
      <c r="DW104" s="117">
        <v>0</v>
      </c>
      <c r="DX104" s="117">
        <v>0</v>
      </c>
      <c r="DY104" s="117">
        <v>0</v>
      </c>
      <c r="DZ104" s="117">
        <v>0</v>
      </c>
      <c r="EA104" s="117">
        <v>0</v>
      </c>
      <c r="EB104" s="117">
        <v>0</v>
      </c>
      <c r="EC104" s="117">
        <v>0</v>
      </c>
      <c r="ED104" s="117">
        <v>0</v>
      </c>
      <c r="EE104" s="117">
        <v>0</v>
      </c>
      <c r="EF104" s="117">
        <v>0</v>
      </c>
      <c r="EG104" s="117"/>
      <c r="EH104" s="117">
        <v>0</v>
      </c>
      <c r="EI104" s="117"/>
      <c r="EJ104" s="117">
        <v>82055</v>
      </c>
      <c r="EK104" s="117">
        <v>495154</v>
      </c>
      <c r="EL104" s="117">
        <v>101603</v>
      </c>
      <c r="EM104" s="117">
        <v>0</v>
      </c>
      <c r="EN104" s="117">
        <v>0</v>
      </c>
      <c r="EO104" s="117">
        <v>0</v>
      </c>
      <c r="EP104" s="117">
        <v>0</v>
      </c>
      <c r="EQ104" s="117">
        <v>0</v>
      </c>
      <c r="ER104" s="117">
        <v>0</v>
      </c>
      <c r="ES104" s="117">
        <v>834127</v>
      </c>
      <c r="ET104" s="117">
        <v>0</v>
      </c>
      <c r="EU104" s="117">
        <v>0</v>
      </c>
      <c r="EV104" s="117">
        <v>225479</v>
      </c>
      <c r="EW104" s="117">
        <v>73957</v>
      </c>
      <c r="EX104" s="117">
        <v>393551</v>
      </c>
      <c r="EY104" s="117">
        <v>801532</v>
      </c>
      <c r="EZ104" s="117">
        <v>0</v>
      </c>
    </row>
    <row r="105" spans="1:156">
      <c r="A105" t="s">
        <v>1118</v>
      </c>
      <c r="B105">
        <v>71044</v>
      </c>
      <c r="C105" t="s">
        <v>1108</v>
      </c>
      <c r="D105" s="117">
        <v>2271168</v>
      </c>
      <c r="E105" s="117">
        <v>0</v>
      </c>
      <c r="F105" s="117">
        <v>719064</v>
      </c>
      <c r="G105" s="117">
        <v>0</v>
      </c>
      <c r="H105" s="117">
        <v>-7758524</v>
      </c>
      <c r="I105" s="117">
        <v>0</v>
      </c>
      <c r="J105" s="117">
        <v>0</v>
      </c>
      <c r="K105" s="117">
        <v>215965</v>
      </c>
      <c r="L105" s="117">
        <v>4331477</v>
      </c>
      <c r="M105" s="117">
        <v>1829659</v>
      </c>
      <c r="N105" s="117">
        <v>8469433</v>
      </c>
      <c r="O105" s="117">
        <v>0</v>
      </c>
      <c r="P105" s="117">
        <v>0</v>
      </c>
      <c r="Q105" s="117">
        <v>0</v>
      </c>
      <c r="R105" s="117">
        <v>0</v>
      </c>
      <c r="S105" s="117">
        <v>0</v>
      </c>
      <c r="T105" s="117">
        <v>-182480</v>
      </c>
      <c r="U105" s="117">
        <v>-7758524</v>
      </c>
      <c r="V105" s="117">
        <v>0</v>
      </c>
      <c r="W105" s="117">
        <v>-51954</v>
      </c>
      <c r="X105" s="117">
        <v>0</v>
      </c>
      <c r="Y105" s="117">
        <v>-2992371</v>
      </c>
      <c r="Z105" s="117">
        <v>4087400</v>
      </c>
      <c r="AA105" s="117">
        <v>-102480</v>
      </c>
      <c r="AB105" s="117">
        <v>0</v>
      </c>
      <c r="AC105" s="117">
        <v>-879627</v>
      </c>
      <c r="AD105" s="117">
        <v>719064</v>
      </c>
      <c r="AE105" s="117">
        <v>0</v>
      </c>
      <c r="AF105" s="117">
        <v>0</v>
      </c>
      <c r="AG105" s="117">
        <v>0</v>
      </c>
      <c r="AH105" s="117">
        <v>0</v>
      </c>
      <c r="AI105" s="117">
        <v>0</v>
      </c>
      <c r="AJ105" s="117">
        <v>-2992371</v>
      </c>
      <c r="AK105" s="117">
        <v>0</v>
      </c>
      <c r="AL105" s="117">
        <v>0</v>
      </c>
      <c r="AM105" s="117">
        <v>0</v>
      </c>
      <c r="AN105" s="117">
        <v>39045</v>
      </c>
      <c r="AO105" s="117">
        <v>-51954</v>
      </c>
      <c r="AP105" s="117">
        <v>4087400</v>
      </c>
      <c r="AQ105" s="117">
        <v>0</v>
      </c>
      <c r="AR105" s="117">
        <v>0</v>
      </c>
      <c r="AS105" s="117">
        <v>0</v>
      </c>
      <c r="AT105" s="117">
        <v>0</v>
      </c>
      <c r="AU105" s="117">
        <v>0</v>
      </c>
      <c r="AV105" s="117">
        <v>-616584</v>
      </c>
      <c r="AW105" s="117">
        <v>0</v>
      </c>
      <c r="AX105" s="117">
        <v>0</v>
      </c>
      <c r="AY105" s="117">
        <v>-257773</v>
      </c>
      <c r="AZ105" s="117">
        <v>0</v>
      </c>
      <c r="BA105" s="117">
        <v>0</v>
      </c>
      <c r="BB105" s="117">
        <v>0</v>
      </c>
      <c r="BC105" s="117">
        <v>-35401</v>
      </c>
      <c r="BD105" s="117">
        <v>0</v>
      </c>
      <c r="BE105" s="117">
        <v>0</v>
      </c>
      <c r="BF105" s="117">
        <v>616584</v>
      </c>
      <c r="BG105" s="117">
        <v>0</v>
      </c>
      <c r="BH105" s="117">
        <v>0</v>
      </c>
      <c r="BI105" s="117">
        <v>851573</v>
      </c>
      <c r="BJ105" s="117">
        <v>134409849</v>
      </c>
      <c r="BK105" s="117">
        <v>0</v>
      </c>
      <c r="BL105" s="117">
        <v>1982</v>
      </c>
      <c r="BM105" s="117">
        <v>2025182</v>
      </c>
      <c r="BN105" s="117">
        <v>0</v>
      </c>
      <c r="BO105" s="117">
        <v>0</v>
      </c>
      <c r="BP105" s="117">
        <v>0</v>
      </c>
      <c r="BQ105" s="117">
        <v>0</v>
      </c>
      <c r="BR105" s="117">
        <v>0</v>
      </c>
      <c r="BS105" s="117">
        <v>0</v>
      </c>
      <c r="BT105" s="117">
        <v>0</v>
      </c>
      <c r="BU105" s="117">
        <v>0</v>
      </c>
      <c r="BV105" s="117">
        <v>0</v>
      </c>
      <c r="BW105" s="117">
        <v>8129503</v>
      </c>
      <c r="BX105" s="117">
        <v>88067137</v>
      </c>
      <c r="BY105" s="117">
        <v>0</v>
      </c>
      <c r="BZ105" s="117">
        <v>0</v>
      </c>
      <c r="CA105" s="117">
        <v>0</v>
      </c>
      <c r="CB105" s="117">
        <v>0</v>
      </c>
      <c r="CC105" s="117">
        <v>0</v>
      </c>
      <c r="CD105" s="117">
        <v>0</v>
      </c>
      <c r="CE105" s="117">
        <v>0</v>
      </c>
      <c r="CF105" s="117">
        <v>0</v>
      </c>
      <c r="CG105" s="117">
        <v>0</v>
      </c>
      <c r="CH105" s="117">
        <v>0</v>
      </c>
      <c r="CI105" s="117">
        <v>0</v>
      </c>
      <c r="CJ105" s="117">
        <v>0</v>
      </c>
      <c r="CK105" s="117">
        <v>0</v>
      </c>
      <c r="CL105" s="117">
        <v>26338630</v>
      </c>
      <c r="CM105" s="117">
        <v>36349919</v>
      </c>
      <c r="CN105" s="117">
        <v>0</v>
      </c>
      <c r="CO105" s="117">
        <v>33154921</v>
      </c>
      <c r="CP105" s="117">
        <v>0</v>
      </c>
      <c r="CQ105" s="117">
        <v>87874045</v>
      </c>
      <c r="CR105" s="117">
        <v>5324</v>
      </c>
      <c r="CS105" s="117">
        <v>87874045</v>
      </c>
      <c r="CT105" s="117">
        <v>0</v>
      </c>
      <c r="CU105" s="117">
        <v>0</v>
      </c>
      <c r="CV105" s="117">
        <v>0</v>
      </c>
      <c r="CW105" s="117">
        <v>128953508</v>
      </c>
      <c r="CX105" s="117">
        <v>801866</v>
      </c>
      <c r="CY105" s="117">
        <v>3982651</v>
      </c>
      <c r="CZ105" s="117">
        <v>38736699</v>
      </c>
      <c r="DA105" s="117">
        <v>18415517</v>
      </c>
      <c r="DB105" s="117">
        <v>40084505</v>
      </c>
      <c r="DC105" s="117">
        <v>11976608</v>
      </c>
      <c r="DD105" s="117">
        <v>36122583</v>
      </c>
      <c r="DE105" s="117">
        <v>3630131</v>
      </c>
      <c r="DF105" s="117">
        <v>15157538</v>
      </c>
      <c r="DG105" s="117">
        <v>0</v>
      </c>
      <c r="DH105" s="117">
        <v>1982</v>
      </c>
      <c r="DI105" s="117">
        <v>87874045</v>
      </c>
      <c r="DJ105" s="117">
        <v>0</v>
      </c>
      <c r="DK105" s="117">
        <v>0</v>
      </c>
      <c r="DL105" s="117">
        <v>0</v>
      </c>
      <c r="DM105" s="117">
        <v>0</v>
      </c>
      <c r="DN105" s="117">
        <v>43906929</v>
      </c>
      <c r="DO105" s="117">
        <v>0</v>
      </c>
      <c r="DP105" s="117">
        <v>0</v>
      </c>
      <c r="DQ105" s="117">
        <v>0</v>
      </c>
      <c r="DR105" s="117">
        <v>2025182</v>
      </c>
      <c r="DS105" s="117">
        <v>8129503</v>
      </c>
      <c r="DT105" s="117">
        <v>25876</v>
      </c>
      <c r="DU105" s="117">
        <v>1063491</v>
      </c>
      <c r="DV105" s="117">
        <v>134409849</v>
      </c>
      <c r="DW105" s="117">
        <v>0</v>
      </c>
      <c r="DX105" s="117">
        <v>0</v>
      </c>
      <c r="DY105" s="117">
        <v>0</v>
      </c>
      <c r="DZ105" s="117">
        <v>0</v>
      </c>
      <c r="EA105" s="117">
        <v>824887</v>
      </c>
      <c r="EB105" s="117">
        <v>0</v>
      </c>
      <c r="EC105" s="117">
        <v>0</v>
      </c>
      <c r="ED105" s="117">
        <v>0</v>
      </c>
      <c r="EE105" s="117">
        <v>11334</v>
      </c>
      <c r="EF105" s="117">
        <v>0</v>
      </c>
      <c r="EG105" s="117"/>
      <c r="EH105" s="117">
        <v>0</v>
      </c>
      <c r="EI105" s="117"/>
      <c r="EJ105" s="117">
        <v>809106</v>
      </c>
      <c r="EK105" s="117">
        <v>4390868</v>
      </c>
      <c r="EL105" s="117">
        <v>1318061</v>
      </c>
      <c r="EM105" s="117">
        <v>331791</v>
      </c>
      <c r="EN105" s="117">
        <v>0</v>
      </c>
      <c r="EO105" s="117">
        <v>0</v>
      </c>
      <c r="EP105" s="117">
        <v>0</v>
      </c>
      <c r="EQ105" s="117">
        <v>0</v>
      </c>
      <c r="ER105" s="117">
        <v>0</v>
      </c>
      <c r="ES105" s="117">
        <v>9159716</v>
      </c>
      <c r="ET105" s="117">
        <v>0</v>
      </c>
      <c r="EU105" s="117">
        <v>5324</v>
      </c>
      <c r="EV105" s="117">
        <v>3317004</v>
      </c>
      <c r="EW105" s="117">
        <v>254385</v>
      </c>
      <c r="EX105" s="117">
        <v>3061473</v>
      </c>
      <c r="EY105" s="117">
        <v>6468428</v>
      </c>
      <c r="EZ105" s="117">
        <v>0</v>
      </c>
    </row>
    <row r="106" spans="1:156">
      <c r="A106" t="s">
        <v>1118</v>
      </c>
      <c r="B106">
        <v>71046</v>
      </c>
      <c r="C106" t="s">
        <v>1109</v>
      </c>
      <c r="D106" s="117">
        <v>11191361</v>
      </c>
      <c r="E106" s="117">
        <v>0</v>
      </c>
      <c r="F106" s="117">
        <v>245999</v>
      </c>
      <c r="G106" s="117">
        <v>0</v>
      </c>
      <c r="H106" s="117">
        <v>-11188646</v>
      </c>
      <c r="I106" s="117">
        <v>0</v>
      </c>
      <c r="J106" s="117">
        <v>0</v>
      </c>
      <c r="K106" s="117">
        <v>12591</v>
      </c>
      <c r="L106" s="117">
        <v>58374</v>
      </c>
      <c r="M106" s="117">
        <v>740410</v>
      </c>
      <c r="N106" s="117">
        <v>11794568</v>
      </c>
      <c r="O106" s="117">
        <v>0</v>
      </c>
      <c r="P106" s="117">
        <v>0</v>
      </c>
      <c r="Q106" s="117">
        <v>0</v>
      </c>
      <c r="R106" s="117">
        <v>0</v>
      </c>
      <c r="S106" s="117">
        <v>0</v>
      </c>
      <c r="T106" s="117">
        <v>-206673</v>
      </c>
      <c r="U106" s="117">
        <v>-11188646</v>
      </c>
      <c r="V106" s="117">
        <v>0</v>
      </c>
      <c r="W106" s="117">
        <v>-88305</v>
      </c>
      <c r="X106" s="117">
        <v>0</v>
      </c>
      <c r="Y106" s="117">
        <v>-3015279</v>
      </c>
      <c r="Z106" s="117">
        <v>4225884</v>
      </c>
      <c r="AA106" s="117">
        <v>-37031</v>
      </c>
      <c r="AB106" s="117">
        <v>0</v>
      </c>
      <c r="AC106" s="117">
        <v>-1412482</v>
      </c>
      <c r="AD106" s="117">
        <v>207589</v>
      </c>
      <c r="AE106" s="117">
        <v>0</v>
      </c>
      <c r="AF106" s="117">
        <v>0</v>
      </c>
      <c r="AG106" s="117">
        <v>-38410</v>
      </c>
      <c r="AH106" s="117">
        <v>0</v>
      </c>
      <c r="AI106" s="117">
        <v>0</v>
      </c>
      <c r="AJ106" s="117">
        <v>-3015279</v>
      </c>
      <c r="AK106" s="117">
        <v>0</v>
      </c>
      <c r="AL106" s="117">
        <v>0</v>
      </c>
      <c r="AM106" s="117">
        <v>0</v>
      </c>
      <c r="AN106" s="117">
        <v>1907</v>
      </c>
      <c r="AO106" s="117">
        <v>-88305</v>
      </c>
      <c r="AP106" s="117">
        <v>4225884</v>
      </c>
      <c r="AQ106" s="117">
        <v>0</v>
      </c>
      <c r="AR106" s="117">
        <v>0</v>
      </c>
      <c r="AS106" s="117">
        <v>0</v>
      </c>
      <c r="AT106" s="117">
        <v>0</v>
      </c>
      <c r="AU106" s="117">
        <v>0</v>
      </c>
      <c r="AV106" s="117">
        <v>-208968</v>
      </c>
      <c r="AW106" s="117">
        <v>0</v>
      </c>
      <c r="AX106" s="117">
        <v>0</v>
      </c>
      <c r="AY106" s="117">
        <v>-145182</v>
      </c>
      <c r="AZ106" s="117">
        <v>0</v>
      </c>
      <c r="BA106" s="117">
        <v>0</v>
      </c>
      <c r="BB106" s="117">
        <v>0</v>
      </c>
      <c r="BC106" s="117">
        <v>-3402</v>
      </c>
      <c r="BD106" s="117">
        <v>0</v>
      </c>
      <c r="BE106" s="117">
        <v>0</v>
      </c>
      <c r="BF106" s="117">
        <v>170558</v>
      </c>
      <c r="BG106" s="117">
        <v>0</v>
      </c>
      <c r="BH106" s="117">
        <v>0</v>
      </c>
      <c r="BI106" s="117">
        <v>1234023</v>
      </c>
      <c r="BJ106" s="117">
        <v>100965884</v>
      </c>
      <c r="BK106" s="117">
        <v>0</v>
      </c>
      <c r="BL106" s="117">
        <v>587828</v>
      </c>
      <c r="BM106" s="117">
        <v>1268971</v>
      </c>
      <c r="BN106" s="117">
        <v>0</v>
      </c>
      <c r="BO106" s="117">
        <v>0</v>
      </c>
      <c r="BP106" s="117">
        <v>3063</v>
      </c>
      <c r="BQ106" s="117">
        <v>0</v>
      </c>
      <c r="BR106" s="117">
        <v>0</v>
      </c>
      <c r="BS106" s="117">
        <v>0</v>
      </c>
      <c r="BT106" s="117">
        <v>47190</v>
      </c>
      <c r="BU106" s="117">
        <v>1691</v>
      </c>
      <c r="BV106" s="117">
        <v>0</v>
      </c>
      <c r="BW106" s="117">
        <v>2376961</v>
      </c>
      <c r="BX106" s="117">
        <v>9488801</v>
      </c>
      <c r="BY106" s="117">
        <v>0</v>
      </c>
      <c r="BZ106" s="117">
        <v>0</v>
      </c>
      <c r="CA106" s="117">
        <v>0</v>
      </c>
      <c r="CB106" s="117">
        <v>0</v>
      </c>
      <c r="CC106" s="117">
        <v>0</v>
      </c>
      <c r="CD106" s="117">
        <v>0</v>
      </c>
      <c r="CE106" s="117">
        <v>0</v>
      </c>
      <c r="CF106" s="117">
        <v>0</v>
      </c>
      <c r="CG106" s="117">
        <v>0</v>
      </c>
      <c r="CH106" s="117">
        <v>0</v>
      </c>
      <c r="CI106" s="117">
        <v>0</v>
      </c>
      <c r="CJ106" s="117">
        <v>0</v>
      </c>
      <c r="CK106" s="117">
        <v>0</v>
      </c>
      <c r="CL106" s="117">
        <v>1975985</v>
      </c>
      <c r="CM106" s="117">
        <v>3958995</v>
      </c>
      <c r="CN106" s="117">
        <v>0</v>
      </c>
      <c r="CO106" s="117">
        <v>3469790</v>
      </c>
      <c r="CP106" s="117">
        <v>0</v>
      </c>
      <c r="CQ106" s="117">
        <v>93303031</v>
      </c>
      <c r="CR106" s="117">
        <v>0</v>
      </c>
      <c r="CS106" s="117">
        <v>5769525</v>
      </c>
      <c r="CT106" s="117">
        <v>87533506</v>
      </c>
      <c r="CU106" s="117">
        <v>13423</v>
      </c>
      <c r="CV106" s="117">
        <v>89132956</v>
      </c>
      <c r="CW106" s="117">
        <v>10052025</v>
      </c>
      <c r="CX106" s="117">
        <v>0</v>
      </c>
      <c r="CY106" s="117">
        <v>192480</v>
      </c>
      <c r="CZ106" s="117">
        <v>205782</v>
      </c>
      <c r="DA106" s="117">
        <v>4421197</v>
      </c>
      <c r="DB106" s="117">
        <v>563224</v>
      </c>
      <c r="DC106" s="117">
        <v>2851649</v>
      </c>
      <c r="DD106" s="117">
        <v>170995</v>
      </c>
      <c r="DE106" s="117">
        <v>392229</v>
      </c>
      <c r="DF106" s="117">
        <v>2075319</v>
      </c>
      <c r="DG106" s="117">
        <v>0</v>
      </c>
      <c r="DH106" s="117">
        <v>242821</v>
      </c>
      <c r="DI106" s="117">
        <v>93303031</v>
      </c>
      <c r="DJ106" s="117">
        <v>48881</v>
      </c>
      <c r="DK106" s="117">
        <v>0</v>
      </c>
      <c r="DL106" s="117">
        <v>0</v>
      </c>
      <c r="DM106" s="117">
        <v>87533506</v>
      </c>
      <c r="DN106" s="117">
        <v>2023475</v>
      </c>
      <c r="DO106" s="117">
        <v>0</v>
      </c>
      <c r="DP106" s="117">
        <v>0</v>
      </c>
      <c r="DQ106" s="117">
        <v>0</v>
      </c>
      <c r="DR106" s="117">
        <v>1268971</v>
      </c>
      <c r="DS106" s="117">
        <v>2253818</v>
      </c>
      <c r="DT106" s="117">
        <v>57926</v>
      </c>
      <c r="DU106" s="117">
        <v>355323</v>
      </c>
      <c r="DV106" s="117">
        <v>100965884</v>
      </c>
      <c r="DW106" s="117">
        <v>0</v>
      </c>
      <c r="DX106" s="117">
        <v>0</v>
      </c>
      <c r="DY106" s="117">
        <v>0</v>
      </c>
      <c r="DZ106" s="117">
        <v>123143</v>
      </c>
      <c r="EA106" s="117">
        <v>18634</v>
      </c>
      <c r="EB106" s="117">
        <v>0</v>
      </c>
      <c r="EC106" s="117">
        <v>0</v>
      </c>
      <c r="ED106" s="117">
        <v>118986</v>
      </c>
      <c r="EE106" s="117">
        <v>0</v>
      </c>
      <c r="EF106" s="117">
        <v>13871</v>
      </c>
      <c r="EG106" s="117">
        <v>0</v>
      </c>
      <c r="EH106" s="117">
        <v>13871</v>
      </c>
      <c r="EI106" s="117">
        <v>0</v>
      </c>
      <c r="EJ106" s="117">
        <v>104205</v>
      </c>
      <c r="EK106" s="117">
        <v>775448</v>
      </c>
      <c r="EL106" s="117">
        <v>29083</v>
      </c>
      <c r="EM106" s="117">
        <v>0</v>
      </c>
      <c r="EN106" s="117">
        <v>0</v>
      </c>
      <c r="EO106" s="117">
        <v>341944</v>
      </c>
      <c r="EP106" s="117">
        <v>0</v>
      </c>
      <c r="EQ106" s="117">
        <v>0</v>
      </c>
      <c r="ER106" s="117">
        <v>0</v>
      </c>
      <c r="ES106" s="117">
        <v>748987</v>
      </c>
      <c r="ET106" s="117">
        <v>4157</v>
      </c>
      <c r="EU106" s="117">
        <v>0</v>
      </c>
      <c r="EV106" s="117">
        <v>0</v>
      </c>
      <c r="EW106" s="117">
        <v>251118</v>
      </c>
      <c r="EX106" s="117">
        <v>732494</v>
      </c>
      <c r="EY106" s="117">
        <v>0</v>
      </c>
      <c r="EZ106" s="117">
        <v>0</v>
      </c>
    </row>
    <row r="107" spans="1:156">
      <c r="A107" t="s">
        <v>1118</v>
      </c>
      <c r="B107">
        <v>71071</v>
      </c>
      <c r="C107" t="s">
        <v>1110</v>
      </c>
      <c r="D107" s="117">
        <v>-1310211</v>
      </c>
      <c r="E107" s="117">
        <v>0</v>
      </c>
      <c r="F107" s="117">
        <v>970664</v>
      </c>
      <c r="G107" s="117"/>
      <c r="H107" s="117">
        <v>-7746796</v>
      </c>
      <c r="I107" s="117">
        <v>0</v>
      </c>
      <c r="J107" s="117">
        <v>0</v>
      </c>
      <c r="K107" s="117">
        <v>9105797</v>
      </c>
      <c r="L107" s="117">
        <v>168062</v>
      </c>
      <c r="M107" s="117">
        <v>2560010</v>
      </c>
      <c r="N107" s="117">
        <v>10371233</v>
      </c>
      <c r="O107" s="117"/>
      <c r="P107" s="117"/>
      <c r="Q107" s="117">
        <v>0</v>
      </c>
      <c r="R107" s="117"/>
      <c r="S107" s="117"/>
      <c r="T107" s="117">
        <v>-152397</v>
      </c>
      <c r="U107" s="117">
        <v>-7746796</v>
      </c>
      <c r="V107" s="117">
        <v>0</v>
      </c>
      <c r="W107" s="117">
        <v>-28622</v>
      </c>
      <c r="X107" s="117"/>
      <c r="Y107" s="117">
        <v>-3361483</v>
      </c>
      <c r="Z107" s="117">
        <v>3448697</v>
      </c>
      <c r="AA107" s="117">
        <v>-669734</v>
      </c>
      <c r="AB107" s="117"/>
      <c r="AC107" s="117">
        <v>-1024943</v>
      </c>
      <c r="AD107" s="117">
        <v>1742910</v>
      </c>
      <c r="AE107" s="117"/>
      <c r="AF107" s="117"/>
      <c r="AG107" s="117">
        <v>772246</v>
      </c>
      <c r="AH107" s="117"/>
      <c r="AI107" s="117"/>
      <c r="AJ107" s="117">
        <v>-3361483</v>
      </c>
      <c r="AK107" s="117">
        <v>0</v>
      </c>
      <c r="AL107" s="117"/>
      <c r="AM107" s="117"/>
      <c r="AN107" s="117">
        <v>0</v>
      </c>
      <c r="AO107" s="117">
        <v>-28622</v>
      </c>
      <c r="AP107" s="117">
        <v>3448697</v>
      </c>
      <c r="AQ107" s="117"/>
      <c r="AR107" s="117">
        <v>0</v>
      </c>
      <c r="AS107" s="117">
        <v>0</v>
      </c>
      <c r="AT107" s="117"/>
      <c r="AU107" s="117"/>
      <c r="AV107" s="117">
        <v>-823026</v>
      </c>
      <c r="AW107" s="117"/>
      <c r="AX107" s="117"/>
      <c r="AY107" s="117">
        <v>-62814</v>
      </c>
      <c r="AZ107" s="117"/>
      <c r="BA107" s="117">
        <v>0</v>
      </c>
      <c r="BB107" s="117">
        <v>0</v>
      </c>
      <c r="BC107" s="117">
        <v>-29</v>
      </c>
      <c r="BD107" s="117">
        <v>0</v>
      </c>
      <c r="BE107" s="117"/>
      <c r="BF107" s="117">
        <v>1073176</v>
      </c>
      <c r="BG107" s="117">
        <v>0</v>
      </c>
      <c r="BH107" s="117">
        <v>0</v>
      </c>
      <c r="BI107" s="117">
        <v>1004393</v>
      </c>
      <c r="BJ107" s="117">
        <v>125914805</v>
      </c>
      <c r="BK107" s="117">
        <v>0</v>
      </c>
      <c r="BL107" s="117">
        <v>2060832</v>
      </c>
      <c r="BM107" s="117">
        <v>2788931</v>
      </c>
      <c r="BN107" s="117">
        <v>0</v>
      </c>
      <c r="BO107" s="117">
        <v>0</v>
      </c>
      <c r="BP107" s="117">
        <v>0</v>
      </c>
      <c r="BQ107" s="117">
        <v>0</v>
      </c>
      <c r="BR107" s="117">
        <v>0</v>
      </c>
      <c r="BS107" s="117">
        <v>0</v>
      </c>
      <c r="BT107" s="117">
        <v>0</v>
      </c>
      <c r="BU107" s="117">
        <v>54227</v>
      </c>
      <c r="BV107" s="117">
        <v>0</v>
      </c>
      <c r="BW107" s="117">
        <v>9302722</v>
      </c>
      <c r="BX107" s="117">
        <v>45256391</v>
      </c>
      <c r="BY107" s="117">
        <v>0</v>
      </c>
      <c r="BZ107" s="117">
        <v>0</v>
      </c>
      <c r="CA107" s="117">
        <v>0</v>
      </c>
      <c r="CB107" s="117">
        <v>0</v>
      </c>
      <c r="CC107" s="117">
        <v>0</v>
      </c>
      <c r="CD107" s="117">
        <v>0</v>
      </c>
      <c r="CE107" s="117">
        <v>0</v>
      </c>
      <c r="CF107" s="117">
        <v>0</v>
      </c>
      <c r="CG107" s="117">
        <v>0</v>
      </c>
      <c r="CH107" s="117">
        <v>0</v>
      </c>
      <c r="CI107" s="117">
        <v>0</v>
      </c>
      <c r="CJ107" s="117">
        <v>0</v>
      </c>
      <c r="CK107" s="117">
        <v>0</v>
      </c>
      <c r="CL107" s="117">
        <v>1507092</v>
      </c>
      <c r="CM107" s="117">
        <v>4745194</v>
      </c>
      <c r="CN107" s="117">
        <v>431507</v>
      </c>
      <c r="CO107" s="117">
        <v>42193629</v>
      </c>
      <c r="CP107" s="117">
        <v>0</v>
      </c>
      <c r="CQ107" s="117">
        <v>109075601</v>
      </c>
      <c r="CR107" s="117">
        <v>0</v>
      </c>
      <c r="CS107" s="117">
        <v>108771884</v>
      </c>
      <c r="CT107" s="117">
        <v>303645</v>
      </c>
      <c r="CU107" s="117">
        <v>33330</v>
      </c>
      <c r="CV107" s="117">
        <v>301365</v>
      </c>
      <c r="CW107" s="117">
        <v>122993245</v>
      </c>
      <c r="CX107" s="117">
        <v>0</v>
      </c>
      <c r="CY107" s="117">
        <v>0</v>
      </c>
      <c r="CZ107" s="117">
        <v>50866866</v>
      </c>
      <c r="DA107" s="117">
        <v>2106254</v>
      </c>
      <c r="DB107" s="117">
        <v>77736855</v>
      </c>
      <c r="DC107" s="117">
        <v>30683209</v>
      </c>
      <c r="DD107" s="117">
        <v>3139713</v>
      </c>
      <c r="DE107" s="117">
        <v>74297142</v>
      </c>
      <c r="DF107" s="117">
        <v>14356302</v>
      </c>
      <c r="DG107" s="117">
        <v>0</v>
      </c>
      <c r="DH107" s="117">
        <v>709098</v>
      </c>
      <c r="DI107" s="117">
        <v>109075601</v>
      </c>
      <c r="DJ107" s="117">
        <v>54227</v>
      </c>
      <c r="DK107" s="117">
        <v>0</v>
      </c>
      <c r="DL107" s="117">
        <v>0</v>
      </c>
      <c r="DM107" s="117">
        <v>303717</v>
      </c>
      <c r="DN107" s="117">
        <v>10580628</v>
      </c>
      <c r="DO107" s="117">
        <v>0</v>
      </c>
      <c r="DP107" s="117">
        <v>0</v>
      </c>
      <c r="DQ107" s="117">
        <v>0</v>
      </c>
      <c r="DR107" s="117">
        <v>2788931</v>
      </c>
      <c r="DS107" s="117">
        <v>2037799</v>
      </c>
      <c r="DT107" s="117">
        <v>2358</v>
      </c>
      <c r="DU107" s="117">
        <v>234653</v>
      </c>
      <c r="DV107" s="117">
        <v>125914805</v>
      </c>
      <c r="DW107" s="117">
        <v>0</v>
      </c>
      <c r="DX107" s="117">
        <v>0</v>
      </c>
      <c r="DY107" s="117">
        <v>0</v>
      </c>
      <c r="DZ107" s="117">
        <v>7264923</v>
      </c>
      <c r="EA107" s="117">
        <v>1355087</v>
      </c>
      <c r="EB107" s="117">
        <v>72</v>
      </c>
      <c r="EC107" s="117">
        <v>0</v>
      </c>
      <c r="ED107" s="117">
        <v>5233433</v>
      </c>
      <c r="EE107" s="117">
        <v>0</v>
      </c>
      <c r="EF107" s="117">
        <v>10514</v>
      </c>
      <c r="EG107" s="117">
        <v>0</v>
      </c>
      <c r="EH107" s="117">
        <v>10514</v>
      </c>
      <c r="EI107" s="117">
        <v>0</v>
      </c>
      <c r="EJ107" s="117">
        <v>38774</v>
      </c>
      <c r="EK107" s="117">
        <v>237153</v>
      </c>
      <c r="EL107" s="117">
        <v>7499</v>
      </c>
      <c r="EM107" s="117">
        <v>0</v>
      </c>
      <c r="EN107" s="117">
        <v>0</v>
      </c>
      <c r="EO107" s="117">
        <v>1351734</v>
      </c>
      <c r="EP107" s="117">
        <v>0</v>
      </c>
      <c r="EQ107" s="117">
        <v>300000</v>
      </c>
      <c r="ER107" s="117">
        <v>2031490</v>
      </c>
      <c r="ES107" s="117">
        <v>1802201</v>
      </c>
      <c r="ET107" s="117">
        <v>0</v>
      </c>
      <c r="EU107" s="117">
        <v>0</v>
      </c>
      <c r="EV107" s="117">
        <v>1886300</v>
      </c>
      <c r="EW107" s="117">
        <v>195879</v>
      </c>
      <c r="EX107" s="117">
        <v>219139</v>
      </c>
      <c r="EY107" s="117">
        <v>0</v>
      </c>
      <c r="EZ107" s="117">
        <v>0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/>
  </sheetPr>
  <dimension ref="A1:D123"/>
  <sheetViews>
    <sheetView showGridLines="0" zoomScaleNormal="100" workbookViewId="0">
      <pane ySplit="5" topLeftCell="A6" activePane="bottomLeft" state="frozen"/>
      <selection pane="bottomLeft" activeCell="G11" sqref="G11"/>
    </sheetView>
  </sheetViews>
  <sheetFormatPr defaultColWidth="11.42578125" defaultRowHeight="15"/>
  <cols>
    <col min="1" max="1" width="5.85546875" customWidth="1"/>
    <col min="2" max="2" width="74.5703125" customWidth="1"/>
    <col min="3" max="3" width="9.7109375" customWidth="1"/>
    <col min="4" max="4" width="14.85546875" customWidth="1"/>
    <col min="5" max="5" width="4.7109375" customWidth="1"/>
    <col min="6" max="6" width="0" hidden="1" customWidth="1"/>
  </cols>
  <sheetData>
    <row r="1" spans="1:4">
      <c r="A1" s="122" t="s">
        <v>8</v>
      </c>
      <c r="B1" s="122"/>
      <c r="C1" s="1"/>
      <c r="D1" s="1"/>
    </row>
    <row r="2" spans="1:4">
      <c r="A2" s="13"/>
      <c r="B2" s="13"/>
      <c r="C2" s="1"/>
      <c r="D2" s="1"/>
    </row>
    <row r="3" spans="1:4">
      <c r="A3" s="1"/>
      <c r="B3" s="21" t="s">
        <v>775</v>
      </c>
      <c r="C3" s="123" t="s">
        <v>9</v>
      </c>
      <c r="D3" s="123"/>
    </row>
    <row r="4" spans="1:4">
      <c r="A4" s="1"/>
      <c r="B4" s="29" t="s">
        <v>277</v>
      </c>
      <c r="C4" s="124">
        <f>INDEX(Drop_regnr_2000,MATCH(B4,drop_navn_2000,0))</f>
        <v>71097</v>
      </c>
      <c r="D4" s="124"/>
    </row>
    <row r="5" spans="1:4">
      <c r="A5" s="1"/>
      <c r="B5" s="40"/>
      <c r="C5" s="43"/>
      <c r="D5" s="48" t="str">
        <f>D7&amp;"12"</f>
        <v>200012</v>
      </c>
    </row>
    <row r="6" spans="1:4" ht="25.5" customHeight="1">
      <c r="A6" s="125" t="s">
        <v>11</v>
      </c>
      <c r="B6" s="125"/>
      <c r="C6" s="125"/>
      <c r="D6" s="125"/>
    </row>
    <row r="7" spans="1:4" ht="15.75" customHeight="1">
      <c r="A7" s="11"/>
      <c r="B7" s="2"/>
      <c r="C7" s="49" t="s">
        <v>12</v>
      </c>
      <c r="D7" s="118">
        <v>2000</v>
      </c>
    </row>
    <row r="8" spans="1:4">
      <c r="A8" s="19" t="s">
        <v>13</v>
      </c>
      <c r="B8" s="19"/>
      <c r="C8" s="42"/>
      <c r="D8" s="47" t="s">
        <v>14</v>
      </c>
    </row>
    <row r="9" spans="1:4">
      <c r="A9" s="20" t="s">
        <v>15</v>
      </c>
      <c r="B9" s="24" t="s">
        <v>16</v>
      </c>
      <c r="C9" s="26" t="s">
        <v>17</v>
      </c>
      <c r="D9" s="22">
        <f t="array" ref="D9">INDEX(data_2000,MATCH($C$4,regnr_2000,0),MATCH($C9,Var_2000,0))</f>
        <v>41161</v>
      </c>
    </row>
    <row r="10" spans="1:4">
      <c r="A10" s="20" t="s">
        <v>18</v>
      </c>
      <c r="B10" s="24" t="s">
        <v>19</v>
      </c>
      <c r="C10" s="26" t="s">
        <v>20</v>
      </c>
      <c r="D10" s="22">
        <f t="array" ref="D10">INDEX(data_2000,MATCH($C$4,regnr_2000,0),MATCH($C10,Var_2000,0))</f>
        <v>0</v>
      </c>
    </row>
    <row r="11" spans="1:4">
      <c r="A11" s="23" t="s">
        <v>21</v>
      </c>
      <c r="B11" s="25" t="s">
        <v>22</v>
      </c>
      <c r="C11" s="26" t="s">
        <v>23</v>
      </c>
      <c r="D11" s="51">
        <f t="array" ref="D11">INDEX(data_2000,MATCH($C$4,regnr_2000,0),MATCH($C11,Var_2000,0))</f>
        <v>41161</v>
      </c>
    </row>
    <row r="12" spans="1:4">
      <c r="A12" s="20" t="s">
        <v>24</v>
      </c>
      <c r="B12" s="24" t="s">
        <v>25</v>
      </c>
      <c r="C12" s="26" t="s">
        <v>26</v>
      </c>
      <c r="D12" s="22">
        <f t="array" ref="D12">INDEX(data_2000,MATCH($C$4,regnr_2000,0),MATCH($C12,Var_2000,0))</f>
        <v>0</v>
      </c>
    </row>
    <row r="13" spans="1:4">
      <c r="A13" s="20" t="s">
        <v>27</v>
      </c>
      <c r="B13" s="24" t="s">
        <v>28</v>
      </c>
      <c r="C13" s="26" t="s">
        <v>29</v>
      </c>
      <c r="D13" s="22">
        <f t="array" ref="D13">INDEX(data_2000,MATCH($C$4,regnr_2000,0),MATCH($C13,Var_2000,0))</f>
        <v>0</v>
      </c>
    </row>
    <row r="14" spans="1:4">
      <c r="A14" s="20" t="s">
        <v>30</v>
      </c>
      <c r="B14" s="24" t="s">
        <v>31</v>
      </c>
      <c r="C14" s="26" t="s">
        <v>32</v>
      </c>
      <c r="D14" s="22">
        <f t="array" ref="D14">INDEX(data_2000,MATCH($C$4,regnr_2000,0),MATCH($C14,Var_2000,0))</f>
        <v>0</v>
      </c>
    </row>
    <row r="15" spans="1:4">
      <c r="A15" s="20" t="s">
        <v>33</v>
      </c>
      <c r="B15" s="24" t="s">
        <v>34</v>
      </c>
      <c r="C15" s="26" t="s">
        <v>35</v>
      </c>
      <c r="D15" s="22">
        <f t="array" ref="D15">INDEX(data_2000,MATCH($C$4,regnr_2000,0),MATCH($C15,Var_2000,0))</f>
        <v>7034</v>
      </c>
    </row>
    <row r="16" spans="1:4">
      <c r="A16" s="20" t="s">
        <v>36</v>
      </c>
      <c r="B16" s="24" t="s">
        <v>37</v>
      </c>
      <c r="C16" s="26" t="s">
        <v>38</v>
      </c>
      <c r="D16" s="22">
        <f t="array" ref="D16">INDEX(data_2000,MATCH($C$4,regnr_2000,0),MATCH($C16,Var_2000,0))</f>
        <v>2490</v>
      </c>
    </row>
    <row r="17" spans="1:4">
      <c r="A17" s="23" t="s">
        <v>39</v>
      </c>
      <c r="B17" s="25" t="s">
        <v>40</v>
      </c>
      <c r="C17" s="26" t="s">
        <v>41</v>
      </c>
      <c r="D17" s="51">
        <f t="array" ref="D17">INDEX(data_2000,MATCH($C$4,regnr_2000,0),MATCH($C17,Var_2000,0))</f>
        <v>9524</v>
      </c>
    </row>
    <row r="18" spans="1:4">
      <c r="A18" s="20" t="s">
        <v>42</v>
      </c>
      <c r="B18" s="24" t="s">
        <v>43</v>
      </c>
      <c r="C18" s="26" t="s">
        <v>44</v>
      </c>
      <c r="D18" s="22">
        <f t="array" ref="D18">INDEX(data_2000,MATCH($C$4,regnr_2000,0),MATCH($C18,Var_2000,0))</f>
        <v>0</v>
      </c>
    </row>
    <row r="19" spans="1:4">
      <c r="A19" s="20" t="s">
        <v>45</v>
      </c>
      <c r="B19" s="24" t="s">
        <v>46</v>
      </c>
      <c r="C19" s="26" t="s">
        <v>47</v>
      </c>
      <c r="D19" s="22">
        <f t="array" ref="D19">INDEX(data_2000,MATCH($C$4,regnr_2000,0),MATCH($C19,Var_2000,0))</f>
        <v>-3384</v>
      </c>
    </row>
    <row r="20" spans="1:4">
      <c r="A20" s="20" t="s">
        <v>48</v>
      </c>
      <c r="B20" s="24" t="s">
        <v>49</v>
      </c>
      <c r="C20" s="26" t="s">
        <v>50</v>
      </c>
      <c r="D20" s="22">
        <f t="array" ref="D20">INDEX(data_2000,MATCH($C$4,regnr_2000,0),MATCH($C20,Var_2000,0))</f>
        <v>0</v>
      </c>
    </row>
    <row r="21" spans="1:4">
      <c r="A21" s="20" t="s">
        <v>51</v>
      </c>
      <c r="B21" s="24" t="s">
        <v>52</v>
      </c>
      <c r="C21" s="26" t="s">
        <v>53</v>
      </c>
      <c r="D21" s="22">
        <f t="array" ref="D21">INDEX(data_2000,MATCH($C$4,regnr_2000,0),MATCH($C21,Var_2000,0))</f>
        <v>714</v>
      </c>
    </row>
    <row r="22" spans="1:4">
      <c r="A22" s="20" t="s">
        <v>54</v>
      </c>
      <c r="B22" s="24" t="s">
        <v>55</v>
      </c>
      <c r="C22" s="26" t="s">
        <v>56</v>
      </c>
      <c r="D22" s="22">
        <f t="array" ref="D22">INDEX(data_2000,MATCH($C$4,regnr_2000,0),MATCH($C22,Var_2000,0))</f>
        <v>0</v>
      </c>
    </row>
    <row r="23" spans="1:4">
      <c r="A23" s="23" t="s">
        <v>57</v>
      </c>
      <c r="B23" s="25" t="s">
        <v>58</v>
      </c>
      <c r="C23" s="26" t="s">
        <v>59</v>
      </c>
      <c r="D23" s="51">
        <f t="array" ref="D23">INDEX(data_2000,MATCH($C$4,regnr_2000,0),MATCH($C23,Var_2000,0))</f>
        <v>-2670</v>
      </c>
    </row>
    <row r="24" spans="1:4">
      <c r="A24" s="20" t="s">
        <v>60</v>
      </c>
      <c r="B24" s="24" t="s">
        <v>61</v>
      </c>
      <c r="C24" s="26" t="s">
        <v>62</v>
      </c>
      <c r="D24" s="22">
        <f t="array" ref="D24">INDEX(data_2000,MATCH($C$4,regnr_2000,0),MATCH($C24,Var_2000,0))</f>
        <v>-34842</v>
      </c>
    </row>
    <row r="25" spans="1:4">
      <c r="A25" s="20" t="s">
        <v>63</v>
      </c>
      <c r="B25" s="24" t="s">
        <v>64</v>
      </c>
      <c r="C25" s="26" t="s">
        <v>65</v>
      </c>
      <c r="D25" s="22">
        <f t="array" ref="D25">INDEX(data_2000,MATCH($C$4,regnr_2000,0),MATCH($C25,Var_2000,0))</f>
        <v>0</v>
      </c>
    </row>
    <row r="26" spans="1:4">
      <c r="A26" s="20" t="s">
        <v>66</v>
      </c>
      <c r="B26" s="24" t="s">
        <v>67</v>
      </c>
      <c r="C26" s="26" t="s">
        <v>68</v>
      </c>
      <c r="D26" s="22">
        <f t="array" ref="D26">INDEX(data_2000,MATCH($C$4,regnr_2000,0),MATCH($C26,Var_2000,0))</f>
        <v>-34842</v>
      </c>
    </row>
    <row r="27" spans="1:4">
      <c r="A27" s="20" t="s">
        <v>69</v>
      </c>
      <c r="B27" s="24" t="s">
        <v>70</v>
      </c>
      <c r="C27" s="26" t="s">
        <v>71</v>
      </c>
      <c r="D27" s="22">
        <f t="array" ref="D27">INDEX(data_2000,MATCH($C$4,regnr_2000,0),MATCH($C27,Var_2000,0))</f>
        <v>0</v>
      </c>
    </row>
    <row r="28" spans="1:4">
      <c r="A28" s="20" t="s">
        <v>72</v>
      </c>
      <c r="B28" s="24" t="s">
        <v>73</v>
      </c>
      <c r="C28" s="26" t="s">
        <v>74</v>
      </c>
      <c r="D28" s="22">
        <f t="array" ref="D28">INDEX(data_2000,MATCH($C$4,regnr_2000,0),MATCH($C28,Var_2000,0))</f>
        <v>0</v>
      </c>
    </row>
    <row r="29" spans="1:4">
      <c r="A29" s="23" t="s">
        <v>75</v>
      </c>
      <c r="B29" s="25" t="s">
        <v>76</v>
      </c>
      <c r="C29" s="26" t="s">
        <v>77</v>
      </c>
      <c r="D29" s="51">
        <f t="array" ref="D29">INDEX(data_2000,MATCH($C$4,regnr_2000,0),MATCH($C29,Var_2000,0))</f>
        <v>0</v>
      </c>
    </row>
    <row r="30" spans="1:4">
      <c r="A30" s="20" t="s">
        <v>78</v>
      </c>
      <c r="B30" s="24" t="s">
        <v>79</v>
      </c>
      <c r="C30" s="26" t="s">
        <v>80</v>
      </c>
      <c r="D30" s="22">
        <f t="array" ref="D30">INDEX(data_2000,MATCH($C$4,regnr_2000,0),MATCH($C30,Var_2000,0))</f>
        <v>0</v>
      </c>
    </row>
    <row r="31" spans="1:4">
      <c r="A31" s="20" t="s">
        <v>81</v>
      </c>
      <c r="B31" s="24" t="s">
        <v>82</v>
      </c>
      <c r="C31" s="26" t="s">
        <v>83</v>
      </c>
      <c r="D31" s="22">
        <f t="array" ref="D31">INDEX(data_2000,MATCH($C$4,regnr_2000,0),MATCH($C31,Var_2000,0))</f>
        <v>-3854</v>
      </c>
    </row>
    <row r="32" spans="1:4">
      <c r="A32" s="20" t="s">
        <v>84</v>
      </c>
      <c r="B32" s="24" t="s">
        <v>85</v>
      </c>
      <c r="C32" s="26" t="s">
        <v>86</v>
      </c>
      <c r="D32" s="22">
        <f t="array" ref="D32">INDEX(data_2000,MATCH($C$4,regnr_2000,0),MATCH($C32,Var_2000,0))</f>
        <v>0</v>
      </c>
    </row>
    <row r="33" spans="1:4">
      <c r="A33" s="23" t="s">
        <v>87</v>
      </c>
      <c r="B33" s="25" t="s">
        <v>88</v>
      </c>
      <c r="C33" s="26" t="s">
        <v>89</v>
      </c>
      <c r="D33" s="51">
        <f t="array" ref="D33">INDEX(data_2000,MATCH($C$4,regnr_2000,0),MATCH($C33,Var_2000,0))</f>
        <v>-3854</v>
      </c>
    </row>
    <row r="34" spans="1:4">
      <c r="A34" s="20" t="s">
        <v>90</v>
      </c>
      <c r="B34" s="24" t="s">
        <v>91</v>
      </c>
      <c r="C34" s="26" t="s">
        <v>92</v>
      </c>
      <c r="D34" s="22">
        <f t="array" ref="D34">INDEX(data_2000,MATCH($C$4,regnr_2000,0),MATCH($C34,Var_2000,0))</f>
        <v>-658</v>
      </c>
    </row>
    <row r="35" spans="1:4">
      <c r="A35" s="20" t="s">
        <v>93</v>
      </c>
      <c r="B35" s="24" t="s">
        <v>94</v>
      </c>
      <c r="C35" s="26" t="s">
        <v>95</v>
      </c>
      <c r="D35" s="22">
        <f t="array" ref="D35">INDEX(data_2000,MATCH($C$4,regnr_2000,0),MATCH($C35,Var_2000,0))</f>
        <v>0</v>
      </c>
    </row>
    <row r="36" spans="1:4">
      <c r="A36" s="20" t="s">
        <v>96</v>
      </c>
      <c r="B36" s="24" t="s">
        <v>97</v>
      </c>
      <c r="C36" s="26" t="s">
        <v>98</v>
      </c>
      <c r="D36" s="22">
        <f t="array" ref="D36">INDEX(data_2000,MATCH($C$4,regnr_2000,0),MATCH($C36,Var_2000,0))</f>
        <v>0</v>
      </c>
    </row>
    <row r="37" spans="1:4">
      <c r="A37" s="23" t="s">
        <v>99</v>
      </c>
      <c r="B37" s="25" t="s">
        <v>100</v>
      </c>
      <c r="C37" s="26" t="s">
        <v>101</v>
      </c>
      <c r="D37" s="51">
        <f t="array" ref="D37">INDEX(data_2000,MATCH($C$4,regnr_2000,0),MATCH($C37,Var_2000,0))</f>
        <v>-658</v>
      </c>
    </row>
    <row r="38" spans="1:4">
      <c r="A38" s="20" t="s">
        <v>102</v>
      </c>
      <c r="B38" s="24" t="s">
        <v>103</v>
      </c>
      <c r="C38" s="26" t="s">
        <v>104</v>
      </c>
      <c r="D38" s="22">
        <f t="array" ref="D38">INDEX(data_2000,MATCH($C$4,regnr_2000,0),MATCH($C38,Var_2000,0))</f>
        <v>-3354</v>
      </c>
    </row>
    <row r="39" spans="1:4">
      <c r="A39" s="20" t="s">
        <v>105</v>
      </c>
      <c r="B39" s="24" t="s">
        <v>106</v>
      </c>
      <c r="C39" s="26" t="s">
        <v>107</v>
      </c>
      <c r="D39" s="22">
        <f t="array" ref="D39">INDEX(data_2000,MATCH($C$4,regnr_2000,0),MATCH($C39,Var_2000,0))</f>
        <v>0</v>
      </c>
    </row>
    <row r="40" spans="1:4">
      <c r="A40" s="20" t="s">
        <v>108</v>
      </c>
      <c r="B40" s="24" t="s">
        <v>109</v>
      </c>
      <c r="C40" s="26" t="s">
        <v>110</v>
      </c>
      <c r="D40" s="22">
        <f t="array" ref="D40">INDEX(data_2000,MATCH($C$4,regnr_2000,0),MATCH($C40,Var_2000,0))</f>
        <v>0</v>
      </c>
    </row>
    <row r="41" spans="1:4">
      <c r="A41" s="20" t="s">
        <v>111</v>
      </c>
      <c r="B41" s="24" t="s">
        <v>112</v>
      </c>
      <c r="C41" s="26" t="s">
        <v>113</v>
      </c>
      <c r="D41" s="22">
        <f t="array" ref="D41">INDEX(data_2000,MATCH($C$4,regnr_2000,0),MATCH($C41,Var_2000,0))</f>
        <v>-462</v>
      </c>
    </row>
    <row r="42" spans="1:4">
      <c r="A42" s="23" t="s">
        <v>114</v>
      </c>
      <c r="B42" s="25" t="s">
        <v>115</v>
      </c>
      <c r="C42" s="26" t="s">
        <v>116</v>
      </c>
      <c r="D42" s="51">
        <f t="array" ref="D42">INDEX(data_2000,MATCH($C$4,regnr_2000,0),MATCH($C42,Var_2000,0))</f>
        <v>4845</v>
      </c>
    </row>
    <row r="43" spans="1:4">
      <c r="A43" s="20" t="s">
        <v>117</v>
      </c>
      <c r="B43" s="24" t="s">
        <v>112</v>
      </c>
      <c r="C43" s="26" t="s">
        <v>118</v>
      </c>
      <c r="D43" s="22">
        <f t="array" ref="D43">INDEX(data_2000,MATCH($C$4,regnr_2000,0),MATCH($C43,Var_2000,0))</f>
        <v>462</v>
      </c>
    </row>
    <row r="44" spans="1:4">
      <c r="A44" s="20" t="s">
        <v>119</v>
      </c>
      <c r="B44" s="24" t="s">
        <v>120</v>
      </c>
      <c r="C44" s="26" t="s">
        <v>121</v>
      </c>
      <c r="D44" s="22">
        <f t="array" ref="D44">INDEX(data_2000,MATCH($C$4,regnr_2000,0),MATCH($C44,Var_2000,0))</f>
        <v>0</v>
      </c>
    </row>
    <row r="45" spans="1:4">
      <c r="A45" s="20" t="s">
        <v>122</v>
      </c>
      <c r="B45" s="24" t="s">
        <v>123</v>
      </c>
      <c r="C45" s="26" t="s">
        <v>124</v>
      </c>
      <c r="D45" s="22">
        <f t="array" ref="D45">INDEX(data_2000,MATCH($C$4,regnr_2000,0),MATCH($C45,Var_2000,0))</f>
        <v>0</v>
      </c>
    </row>
    <row r="46" spans="1:4">
      <c r="A46" s="23" t="s">
        <v>125</v>
      </c>
      <c r="B46" s="25" t="s">
        <v>126</v>
      </c>
      <c r="C46" s="26" t="s">
        <v>127</v>
      </c>
      <c r="D46" s="51">
        <f t="array" ref="D46">INDEX(data_2000,MATCH($C$4,regnr_2000,0),MATCH($C46,Var_2000,0))</f>
        <v>5307</v>
      </c>
    </row>
    <row r="47" spans="1:4">
      <c r="A47" s="20" t="s">
        <v>128</v>
      </c>
      <c r="B47" s="24" t="s">
        <v>129</v>
      </c>
      <c r="C47" s="26" t="s">
        <v>130</v>
      </c>
      <c r="D47" s="22">
        <f t="array" ref="D47">INDEX(data_2000,MATCH($C$4,regnr_2000,0),MATCH($C47,Var_2000,0))</f>
        <v>0</v>
      </c>
    </row>
    <row r="48" spans="1:4">
      <c r="A48" s="20" t="s">
        <v>131</v>
      </c>
      <c r="B48" s="24" t="s">
        <v>132</v>
      </c>
      <c r="C48" s="26" t="s">
        <v>133</v>
      </c>
      <c r="D48" s="22">
        <f t="array" ref="D48">INDEX(data_2000,MATCH($C$4,regnr_2000,0),MATCH($C48,Var_2000,0))</f>
        <v>0</v>
      </c>
    </row>
    <row r="49" spans="1:4">
      <c r="A49" s="23" t="s">
        <v>134</v>
      </c>
      <c r="B49" s="25" t="s">
        <v>135</v>
      </c>
      <c r="C49" s="26" t="s">
        <v>136</v>
      </c>
      <c r="D49" s="51">
        <f t="array" ref="D49">INDEX(data_2000,MATCH($C$4,regnr_2000,0),MATCH($C49,Var_2000,0))</f>
        <v>5307</v>
      </c>
    </row>
    <row r="50" spans="1:4">
      <c r="A50" s="20" t="s">
        <v>137</v>
      </c>
      <c r="B50" s="24" t="s">
        <v>138</v>
      </c>
      <c r="C50" s="26" t="s">
        <v>139</v>
      </c>
      <c r="D50" s="22">
        <f t="array" ref="D50">INDEX(data_2000,MATCH($C$4,regnr_2000,0),MATCH($C50,Var_2000,0))</f>
        <v>0</v>
      </c>
    </row>
    <row r="51" spans="1:4">
      <c r="A51" s="23" t="s">
        <v>140</v>
      </c>
      <c r="B51" s="25" t="s">
        <v>141</v>
      </c>
      <c r="C51" s="26" t="s">
        <v>142</v>
      </c>
      <c r="D51" s="51">
        <f t="array" ref="D51">INDEX(data_2000,MATCH($C$4,regnr_2000,0),MATCH($C51,Var_2000,0))</f>
        <v>5307</v>
      </c>
    </row>
    <row r="52" spans="1:4">
      <c r="A52" s="44"/>
      <c r="B52" s="45"/>
      <c r="C52" s="46"/>
      <c r="D52" s="50"/>
    </row>
    <row r="53" spans="1:4">
      <c r="A53" s="1"/>
      <c r="B53" s="1"/>
      <c r="C53" s="10"/>
      <c r="D53" s="1"/>
    </row>
    <row r="54" spans="1:4" ht="23.25" customHeight="1">
      <c r="A54" s="12" t="s">
        <v>143</v>
      </c>
      <c r="B54" s="16"/>
      <c r="C54" s="17"/>
      <c r="D54" s="18"/>
    </row>
    <row r="55" spans="1:4" ht="15.75" customHeight="1">
      <c r="A55" s="11"/>
      <c r="B55" s="2"/>
      <c r="C55" s="49" t="s">
        <v>12</v>
      </c>
      <c r="D55" s="118">
        <v>2000</v>
      </c>
    </row>
    <row r="56" spans="1:4">
      <c r="A56" s="19" t="s">
        <v>144</v>
      </c>
      <c r="B56" s="27" t="s">
        <v>145</v>
      </c>
      <c r="C56" s="42"/>
      <c r="D56" s="47" t="s">
        <v>14</v>
      </c>
    </row>
    <row r="57" spans="1:4">
      <c r="A57" s="28" t="s">
        <v>15</v>
      </c>
      <c r="B57" s="35" t="s">
        <v>146</v>
      </c>
      <c r="C57" s="39" t="s">
        <v>147</v>
      </c>
      <c r="D57" s="22">
        <f t="array" ref="D57">INDEX(data_2000,MATCH($C$4,regnr_2000,0),MATCH($C57,Var_2000,0))</f>
        <v>0</v>
      </c>
    </row>
    <row r="58" spans="1:4">
      <c r="A58" s="28" t="s">
        <v>18</v>
      </c>
      <c r="B58" s="35" t="s">
        <v>148</v>
      </c>
      <c r="C58" s="39" t="s">
        <v>149</v>
      </c>
      <c r="D58" s="22">
        <f t="array" ref="D58">INDEX(data_2000,MATCH($C$4,regnr_2000,0),MATCH($C58,Var_2000,0))</f>
        <v>0</v>
      </c>
    </row>
    <row r="59" spans="1:4">
      <c r="A59" s="28" t="s">
        <v>21</v>
      </c>
      <c r="B59" s="35" t="s">
        <v>150</v>
      </c>
      <c r="C59" s="39" t="s">
        <v>151</v>
      </c>
      <c r="D59" s="22">
        <f t="array" ref="D59">INDEX(data_2000,MATCH($C$4,regnr_2000,0),MATCH($C59,Var_2000,0))</f>
        <v>0</v>
      </c>
    </row>
    <row r="60" spans="1:4">
      <c r="A60" s="28" t="s">
        <v>24</v>
      </c>
      <c r="B60" s="35" t="s">
        <v>152</v>
      </c>
      <c r="C60" s="39" t="s">
        <v>153</v>
      </c>
      <c r="D60" s="22">
        <f t="array" ref="D60">INDEX(data_2000,MATCH($C$4,regnr_2000,0),MATCH($C60,Var_2000,0))</f>
        <v>0</v>
      </c>
    </row>
    <row r="61" spans="1:4">
      <c r="A61" s="28" t="s">
        <v>27</v>
      </c>
      <c r="B61" s="35" t="s">
        <v>154</v>
      </c>
      <c r="C61" s="39" t="s">
        <v>155</v>
      </c>
      <c r="D61" s="22">
        <f t="array" ref="D61">INDEX(data_2000,MATCH($C$4,regnr_2000,0),MATCH($C61,Var_2000,0))</f>
        <v>0</v>
      </c>
    </row>
    <row r="62" spans="1:4">
      <c r="A62" s="28" t="s">
        <v>30</v>
      </c>
      <c r="B62" s="35" t="s">
        <v>156</v>
      </c>
      <c r="C62" s="39" t="s">
        <v>157</v>
      </c>
      <c r="D62" s="22">
        <f t="array" ref="D62">INDEX(data_2000,MATCH($C$4,regnr_2000,0),MATCH($C62,Var_2000,0))</f>
        <v>0</v>
      </c>
    </row>
    <row r="63" spans="1:4">
      <c r="A63" s="30" t="s">
        <v>33</v>
      </c>
      <c r="B63" s="36" t="s">
        <v>158</v>
      </c>
      <c r="C63" s="39" t="s">
        <v>159</v>
      </c>
      <c r="D63" s="51">
        <f t="array" ref="D63">INDEX(data_2000,MATCH($C$4,regnr_2000,0),MATCH($C63,Var_2000,0))</f>
        <v>0</v>
      </c>
    </row>
    <row r="64" spans="1:4">
      <c r="A64" s="28" t="s">
        <v>36</v>
      </c>
      <c r="B64" s="35" t="s">
        <v>160</v>
      </c>
      <c r="C64" s="39" t="s">
        <v>161</v>
      </c>
      <c r="D64" s="22">
        <f t="array" ref="D64">INDEX(data_2000,MATCH($C$4,regnr_2000,0),MATCH($C64,Var_2000,0))</f>
        <v>15276</v>
      </c>
    </row>
    <row r="65" spans="1:4">
      <c r="A65" s="28" t="s">
        <v>39</v>
      </c>
      <c r="B65" s="35" t="s">
        <v>162</v>
      </c>
      <c r="C65" s="39" t="s">
        <v>163</v>
      </c>
      <c r="D65" s="22">
        <f t="array" ref="D65">INDEX(data_2000,MATCH($C$4,regnr_2000,0),MATCH($C65,Var_2000,0))</f>
        <v>20462</v>
      </c>
    </row>
    <row r="66" spans="1:4">
      <c r="A66" s="28" t="s">
        <v>42</v>
      </c>
      <c r="B66" s="35" t="s">
        <v>164</v>
      </c>
      <c r="C66" s="39" t="s">
        <v>165</v>
      </c>
      <c r="D66" s="22">
        <f t="array" ref="D66">INDEX(data_2000,MATCH($C$4,regnr_2000,0),MATCH($C66,Var_2000,0))</f>
        <v>119755</v>
      </c>
    </row>
    <row r="67" spans="1:4">
      <c r="A67" s="28" t="s">
        <v>45</v>
      </c>
      <c r="B67" s="35" t="s">
        <v>166</v>
      </c>
      <c r="C67" s="39" t="s">
        <v>167</v>
      </c>
      <c r="D67" s="22">
        <f t="array" ref="D67">INDEX(data_2000,MATCH($C$4,regnr_2000,0),MATCH($C67,Var_2000,0))</f>
        <v>0</v>
      </c>
    </row>
    <row r="68" spans="1:4">
      <c r="A68" s="28" t="s">
        <v>48</v>
      </c>
      <c r="B68" s="35" t="s">
        <v>168</v>
      </c>
      <c r="C68" s="39" t="s">
        <v>169</v>
      </c>
      <c r="D68" s="22">
        <f t="array" ref="D68">INDEX(data_2000,MATCH($C$4,regnr_2000,0),MATCH($C68,Var_2000,0))</f>
        <v>0</v>
      </c>
    </row>
    <row r="69" spans="1:4">
      <c r="A69" s="28" t="s">
        <v>51</v>
      </c>
      <c r="B69" s="35" t="s">
        <v>170</v>
      </c>
      <c r="C69" s="39" t="s">
        <v>171</v>
      </c>
      <c r="D69" s="22">
        <f t="array" ref="D69">INDEX(data_2000,MATCH($C$4,regnr_2000,0),MATCH($C69,Var_2000,0))</f>
        <v>0</v>
      </c>
    </row>
    <row r="70" spans="1:4">
      <c r="A70" s="28" t="s">
        <v>54</v>
      </c>
      <c r="B70" s="35" t="s">
        <v>172</v>
      </c>
      <c r="C70" s="39" t="s">
        <v>173</v>
      </c>
      <c r="D70" s="22">
        <f t="array" ref="D70">INDEX(data_2000,MATCH($C$4,regnr_2000,0),MATCH($C70,Var_2000,0))</f>
        <v>0</v>
      </c>
    </row>
    <row r="71" spans="1:4">
      <c r="A71" s="28" t="s">
        <v>57</v>
      </c>
      <c r="B71" s="35" t="s">
        <v>174</v>
      </c>
      <c r="C71" s="39" t="s">
        <v>175</v>
      </c>
      <c r="D71" s="22">
        <f t="array" ref="D71">INDEX(data_2000,MATCH($C$4,regnr_2000,0),MATCH($C71,Var_2000,0))</f>
        <v>0</v>
      </c>
    </row>
    <row r="72" spans="1:4">
      <c r="A72" s="30" t="s">
        <v>60</v>
      </c>
      <c r="B72" s="36" t="s">
        <v>176</v>
      </c>
      <c r="C72" s="39" t="s">
        <v>177</v>
      </c>
      <c r="D72" s="51">
        <f t="array" ref="D72">INDEX(data_2000,MATCH($C$4,regnr_2000,0),MATCH($C72,Var_2000,0))</f>
        <v>155493</v>
      </c>
    </row>
    <row r="73" spans="1:4">
      <c r="A73" s="30" t="s">
        <v>63</v>
      </c>
      <c r="B73" s="36" t="s">
        <v>178</v>
      </c>
      <c r="C73" s="39" t="s">
        <v>179</v>
      </c>
      <c r="D73" s="51">
        <f t="array" ref="D73">INDEX(data_2000,MATCH($C$4,regnr_2000,0),MATCH($C73,Var_2000,0))</f>
        <v>155493</v>
      </c>
    </row>
    <row r="74" spans="1:4">
      <c r="A74" s="28" t="s">
        <v>66</v>
      </c>
      <c r="B74" s="35" t="s">
        <v>180</v>
      </c>
      <c r="C74" s="39" t="s">
        <v>181</v>
      </c>
      <c r="D74" s="22">
        <f t="array" ref="D74">INDEX(data_2000,MATCH($C$4,regnr_2000,0),MATCH($C74,Var_2000,0))</f>
        <v>19</v>
      </c>
    </row>
    <row r="75" spans="1:4">
      <c r="A75" s="28" t="s">
        <v>69</v>
      </c>
      <c r="B75" s="35" t="s">
        <v>182</v>
      </c>
      <c r="C75" s="39" t="s">
        <v>183</v>
      </c>
      <c r="D75" s="22">
        <f t="array" ref="D75">INDEX(data_2000,MATCH($C$4,regnr_2000,0),MATCH($C75,Var_2000,0))</f>
        <v>0</v>
      </c>
    </row>
    <row r="76" spans="1:4">
      <c r="A76" s="28" t="s">
        <v>72</v>
      </c>
      <c r="B76" s="35" t="s">
        <v>184</v>
      </c>
      <c r="C76" s="39" t="s">
        <v>185</v>
      </c>
      <c r="D76" s="22">
        <f t="array" ref="D76">INDEX(data_2000,MATCH($C$4,regnr_2000,0),MATCH($C76,Var_2000,0))</f>
        <v>0</v>
      </c>
    </row>
    <row r="77" spans="1:4">
      <c r="A77" s="28" t="s">
        <v>75</v>
      </c>
      <c r="B77" s="35" t="s">
        <v>186</v>
      </c>
      <c r="C77" s="39" t="s">
        <v>187</v>
      </c>
      <c r="D77" s="22">
        <f t="array" ref="D77">INDEX(data_2000,MATCH($C$4,regnr_2000,0),MATCH($C77,Var_2000,0))</f>
        <v>0</v>
      </c>
    </row>
    <row r="78" spans="1:4">
      <c r="A78" s="28" t="s">
        <v>78</v>
      </c>
      <c r="B78" s="35" t="s">
        <v>188</v>
      </c>
      <c r="C78" s="39" t="s">
        <v>189</v>
      </c>
      <c r="D78" s="22">
        <f t="array" ref="D78">INDEX(data_2000,MATCH($C$4,regnr_2000,0),MATCH($C78,Var_2000,0))</f>
        <v>0</v>
      </c>
    </row>
    <row r="79" spans="1:4">
      <c r="A79" s="30" t="s">
        <v>81</v>
      </c>
      <c r="B79" s="36" t="s">
        <v>190</v>
      </c>
      <c r="C79" s="39" t="s">
        <v>191</v>
      </c>
      <c r="D79" s="51">
        <f t="array" ref="D79">INDEX(data_2000,MATCH($C$4,regnr_2000,0),MATCH($C79,Var_2000,0))</f>
        <v>19</v>
      </c>
    </row>
    <row r="80" spans="1:4">
      <c r="A80" s="28" t="s">
        <v>84</v>
      </c>
      <c r="B80" s="35" t="s">
        <v>192</v>
      </c>
      <c r="C80" s="39" t="s">
        <v>193</v>
      </c>
      <c r="D80" s="22">
        <f t="array" ref="D80">INDEX(data_2000,MATCH($C$4,regnr_2000,0),MATCH($C80,Var_2000,0))</f>
        <v>0</v>
      </c>
    </row>
    <row r="81" spans="1:4">
      <c r="A81" s="28" t="s">
        <v>87</v>
      </c>
      <c r="B81" s="35" t="s">
        <v>194</v>
      </c>
      <c r="C81" s="39" t="s">
        <v>195</v>
      </c>
      <c r="D81" s="22">
        <f t="array" ref="D81">INDEX(data_2000,MATCH($C$4,regnr_2000,0),MATCH($C81,Var_2000,0))</f>
        <v>6226</v>
      </c>
    </row>
    <row r="82" spans="1:4">
      <c r="A82" s="28" t="s">
        <v>90</v>
      </c>
      <c r="B82" s="35" t="s">
        <v>174</v>
      </c>
      <c r="C82" s="39" t="s">
        <v>196</v>
      </c>
      <c r="D82" s="22">
        <f t="array" ref="D82">INDEX(data_2000,MATCH($C$4,regnr_2000,0),MATCH($C82,Var_2000,0))</f>
        <v>0</v>
      </c>
    </row>
    <row r="83" spans="1:4">
      <c r="A83" s="30" t="s">
        <v>93</v>
      </c>
      <c r="B83" s="36" t="s">
        <v>197</v>
      </c>
      <c r="C83" s="39" t="s">
        <v>198</v>
      </c>
      <c r="D83" s="51">
        <f t="array" ref="D83">INDEX(data_2000,MATCH($C$4,regnr_2000,0),MATCH($C83,Var_2000,0))</f>
        <v>6226</v>
      </c>
    </row>
    <row r="84" spans="1:4">
      <c r="A84" s="28" t="s">
        <v>96</v>
      </c>
      <c r="B84" s="35" t="s">
        <v>199</v>
      </c>
      <c r="C84" s="39" t="s">
        <v>200</v>
      </c>
      <c r="D84" s="22">
        <f t="array" ref="D84">INDEX(data_2000,MATCH($C$4,regnr_2000,0),MATCH($C84,Var_2000,0))</f>
        <v>2414</v>
      </c>
    </row>
    <row r="85" spans="1:4">
      <c r="A85" s="28" t="s">
        <v>99</v>
      </c>
      <c r="B85" s="35" t="s">
        <v>201</v>
      </c>
      <c r="C85" s="39" t="s">
        <v>202</v>
      </c>
      <c r="D85" s="22">
        <f t="array" ref="D85">INDEX(data_2000,MATCH($C$4,regnr_2000,0),MATCH($C85,Var_2000,0))</f>
        <v>130</v>
      </c>
    </row>
    <row r="86" spans="1:4">
      <c r="A86" s="30" t="s">
        <v>102</v>
      </c>
      <c r="B86" s="36" t="s">
        <v>203</v>
      </c>
      <c r="C86" s="39" t="s">
        <v>204</v>
      </c>
      <c r="D86" s="51">
        <f t="array" ref="D86">INDEX(data_2000,MATCH($C$4,regnr_2000,0),MATCH($C86,Var_2000,0))</f>
        <v>2544</v>
      </c>
    </row>
    <row r="87" spans="1:4">
      <c r="A87" s="30" t="s">
        <v>105</v>
      </c>
      <c r="B87" s="36" t="s">
        <v>205</v>
      </c>
      <c r="C87" s="39" t="s">
        <v>206</v>
      </c>
      <c r="D87" s="51">
        <f t="array" ref="D87">INDEX(data_2000,MATCH($C$4,regnr_2000,0),MATCH($C87,Var_2000,0))</f>
        <v>164282</v>
      </c>
    </row>
    <row r="88" spans="1:4">
      <c r="A88" s="31"/>
      <c r="B88" s="37"/>
      <c r="C88" s="41"/>
      <c r="D88" s="33"/>
    </row>
    <row r="89" spans="1:4">
      <c r="A89" s="32" t="s">
        <v>144</v>
      </c>
      <c r="B89" s="38" t="s">
        <v>207</v>
      </c>
      <c r="C89" s="41"/>
      <c r="D89" s="34"/>
    </row>
    <row r="90" spans="1:4">
      <c r="A90" s="28" t="s">
        <v>15</v>
      </c>
      <c r="B90" s="35" t="s">
        <v>208</v>
      </c>
      <c r="C90" s="39" t="s">
        <v>209</v>
      </c>
      <c r="D90" s="22">
        <f t="array" ref="D90">INDEX(data_2000,MATCH($C$4,regnr_2000,0),MATCH($C90,Var_2000,0))</f>
        <v>750</v>
      </c>
    </row>
    <row r="91" spans="1:4">
      <c r="A91" s="28" t="s">
        <v>210</v>
      </c>
      <c r="B91" s="35" t="s">
        <v>211</v>
      </c>
      <c r="C91" s="39" t="s">
        <v>212</v>
      </c>
      <c r="D91" s="22">
        <f t="array" ref="D91">INDEX(data_2000,MATCH($C$4,regnr_2000,0),MATCH($C91,Var_2000,0))</f>
        <v>7326</v>
      </c>
    </row>
    <row r="92" spans="1:4">
      <c r="A92" s="28" t="s">
        <v>21</v>
      </c>
      <c r="B92" s="35" t="s">
        <v>213</v>
      </c>
      <c r="C92" s="39" t="s">
        <v>214</v>
      </c>
      <c r="D92" s="22">
        <f t="array" ref="D92">INDEX(data_2000,MATCH($C$4,regnr_2000,0),MATCH($C92,Var_2000,0))</f>
        <v>4580</v>
      </c>
    </row>
    <row r="93" spans="1:4">
      <c r="A93" s="30" t="s">
        <v>24</v>
      </c>
      <c r="B93" s="36" t="s">
        <v>215</v>
      </c>
      <c r="C93" s="39" t="s">
        <v>216</v>
      </c>
      <c r="D93" s="51">
        <f t="array" ref="D93">INDEX(data_2000,MATCH($C$4,regnr_2000,0),MATCH($C93,Var_2000,0))</f>
        <v>11906</v>
      </c>
    </row>
    <row r="94" spans="1:4">
      <c r="A94" s="28" t="s">
        <v>27</v>
      </c>
      <c r="B94" s="35" t="s">
        <v>217</v>
      </c>
      <c r="C94" s="39" t="s">
        <v>218</v>
      </c>
      <c r="D94" s="22">
        <f t="array" ref="D94">INDEX(data_2000,MATCH($C$4,regnr_2000,0),MATCH($C94,Var_2000,0))</f>
        <v>1817</v>
      </c>
    </row>
    <row r="95" spans="1:4">
      <c r="A95" s="30" t="s">
        <v>30</v>
      </c>
      <c r="B95" s="36" t="s">
        <v>219</v>
      </c>
      <c r="C95" s="39" t="s">
        <v>220</v>
      </c>
      <c r="D95" s="51">
        <f t="array" ref="D95">INDEX(data_2000,MATCH($C$4,regnr_2000,0),MATCH($C95,Var_2000,0))</f>
        <v>14473</v>
      </c>
    </row>
    <row r="96" spans="1:4">
      <c r="A96" s="28" t="s">
        <v>33</v>
      </c>
      <c r="B96" s="35" t="s">
        <v>221</v>
      </c>
      <c r="C96" s="39" t="s">
        <v>222</v>
      </c>
      <c r="D96" s="22">
        <f t="array" ref="D96">INDEX(data_2000,MATCH($C$4,regnr_2000,0),MATCH($C96,Var_2000,0))</f>
        <v>0</v>
      </c>
    </row>
    <row r="97" spans="1:4">
      <c r="A97" s="28" t="s">
        <v>36</v>
      </c>
      <c r="B97" s="35" t="s">
        <v>223</v>
      </c>
      <c r="C97" s="39" t="s">
        <v>224</v>
      </c>
      <c r="D97" s="22">
        <f t="array" ref="D97">INDEX(data_2000,MATCH($C$4,regnr_2000,0),MATCH($C97,Var_2000,0))</f>
        <v>146523</v>
      </c>
    </row>
    <row r="98" spans="1:4">
      <c r="A98" s="28" t="s">
        <v>39</v>
      </c>
      <c r="B98" s="35" t="s">
        <v>225</v>
      </c>
      <c r="C98" s="39" t="s">
        <v>226</v>
      </c>
      <c r="D98" s="22">
        <f t="array" ref="D98">INDEX(data_2000,MATCH($C$4,regnr_2000,0),MATCH($C98,Var_2000,0))</f>
        <v>0</v>
      </c>
    </row>
    <row r="99" spans="1:4">
      <c r="A99" s="30" t="s">
        <v>42</v>
      </c>
      <c r="B99" s="36" t="s">
        <v>227</v>
      </c>
      <c r="C99" s="39" t="s">
        <v>228</v>
      </c>
      <c r="D99" s="51">
        <f t="array" ref="D99">INDEX(data_2000,MATCH($C$4,regnr_2000,0),MATCH($C99,Var_2000,0))</f>
        <v>146523</v>
      </c>
    </row>
    <row r="100" spans="1:4">
      <c r="A100" s="28" t="s">
        <v>45</v>
      </c>
      <c r="B100" s="35" t="s">
        <v>229</v>
      </c>
      <c r="C100" s="39" t="s">
        <v>230</v>
      </c>
      <c r="D100" s="22">
        <f t="array" ref="D100">INDEX(data_2000,MATCH($C$4,regnr_2000,0),MATCH($C100,Var_2000,0))</f>
        <v>227</v>
      </c>
    </row>
    <row r="101" spans="1:4">
      <c r="A101" s="28" t="s">
        <v>48</v>
      </c>
      <c r="B101" s="35" t="s">
        <v>231</v>
      </c>
      <c r="C101" s="39" t="s">
        <v>232</v>
      </c>
      <c r="D101" s="22">
        <f t="array" ref="D101">INDEX(data_2000,MATCH($C$4,regnr_2000,0),MATCH($C101,Var_2000,0))</f>
        <v>0</v>
      </c>
    </row>
    <row r="102" spans="1:4">
      <c r="A102" s="30" t="s">
        <v>51</v>
      </c>
      <c r="B102" s="36" t="s">
        <v>233</v>
      </c>
      <c r="C102" s="39" t="s">
        <v>234</v>
      </c>
      <c r="D102" s="51">
        <f t="array" ref="D102">INDEX(data_2000,MATCH($C$4,regnr_2000,0),MATCH($C102,Var_2000,0))</f>
        <v>227</v>
      </c>
    </row>
    <row r="103" spans="1:4">
      <c r="A103" s="28" t="s">
        <v>54</v>
      </c>
      <c r="B103" s="35" t="s">
        <v>235</v>
      </c>
      <c r="C103" s="39" t="s">
        <v>236</v>
      </c>
      <c r="D103" s="22">
        <f t="array" ref="D103">INDEX(data_2000,MATCH($C$4,regnr_2000,0),MATCH($C103,Var_2000,0))</f>
        <v>0</v>
      </c>
    </row>
    <row r="104" spans="1:4">
      <c r="A104" s="30" t="s">
        <v>57</v>
      </c>
      <c r="B104" s="36" t="s">
        <v>237</v>
      </c>
      <c r="C104" s="39" t="s">
        <v>238</v>
      </c>
      <c r="D104" s="51">
        <f t="array" ref="D104">INDEX(data_2000,MATCH($C$4,regnr_2000,0),MATCH($C104,Var_2000,0))</f>
        <v>146750</v>
      </c>
    </row>
    <row r="105" spans="1:4">
      <c r="A105" s="28" t="s">
        <v>60</v>
      </c>
      <c r="B105" s="35" t="s">
        <v>239</v>
      </c>
      <c r="C105" s="39" t="s">
        <v>240</v>
      </c>
      <c r="D105" s="22">
        <f t="array" ref="D105">INDEX(data_2000,MATCH($C$4,regnr_2000,0),MATCH($C105,Var_2000,0))</f>
        <v>0</v>
      </c>
    </row>
    <row r="106" spans="1:4">
      <c r="A106" s="28" t="s">
        <v>63</v>
      </c>
      <c r="B106" s="35" t="s">
        <v>241</v>
      </c>
      <c r="C106" s="39" t="s">
        <v>242</v>
      </c>
      <c r="D106" s="22">
        <f t="array" ref="D106">INDEX(data_2000,MATCH($C$4,regnr_2000,0),MATCH($C106,Var_2000,0))</f>
        <v>0</v>
      </c>
    </row>
    <row r="107" spans="1:4">
      <c r="A107" s="28" t="s">
        <v>66</v>
      </c>
      <c r="B107" s="35" t="s">
        <v>243</v>
      </c>
      <c r="C107" s="39" t="s">
        <v>244</v>
      </c>
      <c r="D107" s="22">
        <f t="array" ref="D107">INDEX(data_2000,MATCH($C$4,regnr_2000,0),MATCH($C107,Var_2000,0))</f>
        <v>0</v>
      </c>
    </row>
    <row r="108" spans="1:4">
      <c r="A108" s="28" t="s">
        <v>69</v>
      </c>
      <c r="B108" s="35" t="s">
        <v>245</v>
      </c>
      <c r="C108" s="39" t="s">
        <v>246</v>
      </c>
      <c r="D108" s="22">
        <f t="array" ref="D108">INDEX(data_2000,MATCH($C$4,regnr_2000,0),MATCH($C108,Var_2000,0))</f>
        <v>0</v>
      </c>
    </row>
    <row r="109" spans="1:4">
      <c r="A109" s="30" t="s">
        <v>72</v>
      </c>
      <c r="B109" s="36" t="s">
        <v>247</v>
      </c>
      <c r="C109" s="39" t="s">
        <v>248</v>
      </c>
      <c r="D109" s="51">
        <f t="array" ref="D109">INDEX(data_2000,MATCH($C$4,regnr_2000,0),MATCH($C109,Var_2000,0))</f>
        <v>0</v>
      </c>
    </row>
    <row r="110" spans="1:4">
      <c r="A110" s="28" t="s">
        <v>75</v>
      </c>
      <c r="B110" s="35" t="s">
        <v>249</v>
      </c>
      <c r="C110" s="39" t="s">
        <v>250</v>
      </c>
      <c r="D110" s="22">
        <f t="array" ref="D110">INDEX(data_2000,MATCH($C$4,regnr_2000,0),MATCH($C110,Var_2000,0))</f>
        <v>0</v>
      </c>
    </row>
    <row r="111" spans="1:4">
      <c r="A111" s="28" t="s">
        <v>78</v>
      </c>
      <c r="B111" s="35" t="s">
        <v>251</v>
      </c>
      <c r="C111" s="39" t="s">
        <v>252</v>
      </c>
      <c r="D111" s="22">
        <f t="array" ref="D111">INDEX(data_2000,MATCH($C$4,regnr_2000,0),MATCH($C111,Var_2000,0))</f>
        <v>0</v>
      </c>
    </row>
    <row r="112" spans="1:4">
      <c r="A112" s="28" t="s">
        <v>81</v>
      </c>
      <c r="B112" s="35" t="s">
        <v>253</v>
      </c>
      <c r="C112" s="39" t="s">
        <v>254</v>
      </c>
      <c r="D112" s="22">
        <f t="array" ref="D112">INDEX(data_2000,MATCH($C$4,regnr_2000,0),MATCH($C112,Var_2000,0))</f>
        <v>0</v>
      </c>
    </row>
    <row r="113" spans="1:4">
      <c r="A113" s="28" t="s">
        <v>84</v>
      </c>
      <c r="B113" s="35" t="s">
        <v>255</v>
      </c>
      <c r="C113" s="39" t="s">
        <v>256</v>
      </c>
      <c r="D113" s="22">
        <f t="array" ref="D113">INDEX(data_2000,MATCH($C$4,regnr_2000,0),MATCH($C113,Var_2000,0))</f>
        <v>0</v>
      </c>
    </row>
    <row r="114" spans="1:4">
      <c r="A114" s="28" t="s">
        <v>87</v>
      </c>
      <c r="B114" s="35" t="s">
        <v>257</v>
      </c>
      <c r="C114" s="39" t="s">
        <v>258</v>
      </c>
      <c r="D114" s="22">
        <f t="array" ref="D114">INDEX(data_2000,MATCH($C$4,regnr_2000,0),MATCH($C114,Var_2000,0))</f>
        <v>0</v>
      </c>
    </row>
    <row r="115" spans="1:4">
      <c r="A115" s="28" t="s">
        <v>90</v>
      </c>
      <c r="B115" s="35" t="s">
        <v>259</v>
      </c>
      <c r="C115" s="39" t="s">
        <v>260</v>
      </c>
      <c r="D115" s="22">
        <f t="array" ref="D115">INDEX(data_2000,MATCH($C$4,regnr_2000,0),MATCH($C115,Var_2000,0))</f>
        <v>0</v>
      </c>
    </row>
    <row r="116" spans="1:4">
      <c r="A116" s="28" t="s">
        <v>93</v>
      </c>
      <c r="B116" s="35" t="s">
        <v>261</v>
      </c>
      <c r="C116" s="39" t="s">
        <v>262</v>
      </c>
      <c r="D116" s="22">
        <f t="array" ref="D116">INDEX(data_2000,MATCH($C$4,regnr_2000,0),MATCH($C116,Var_2000,0))</f>
        <v>0</v>
      </c>
    </row>
    <row r="117" spans="1:4">
      <c r="A117" s="28" t="s">
        <v>96</v>
      </c>
      <c r="B117" s="35" t="s">
        <v>263</v>
      </c>
      <c r="C117" s="39" t="s">
        <v>264</v>
      </c>
      <c r="D117" s="22">
        <f t="array" ref="D117">INDEX(data_2000,MATCH($C$4,regnr_2000,0),MATCH($C117,Var_2000,0))</f>
        <v>0</v>
      </c>
    </row>
    <row r="118" spans="1:4">
      <c r="A118" s="28" t="s">
        <v>99</v>
      </c>
      <c r="B118" s="35" t="s">
        <v>265</v>
      </c>
      <c r="C118" s="39" t="s">
        <v>266</v>
      </c>
      <c r="D118" s="22">
        <f t="array" ref="D118">INDEX(data_2000,MATCH($C$4,regnr_2000,0),MATCH($C118,Var_2000,0))</f>
        <v>0</v>
      </c>
    </row>
    <row r="119" spans="1:4">
      <c r="A119" s="28" t="s">
        <v>102</v>
      </c>
      <c r="B119" s="35" t="s">
        <v>267</v>
      </c>
      <c r="C119" s="39" t="s">
        <v>268</v>
      </c>
      <c r="D119" s="22">
        <f t="array" ref="D119">INDEX(data_2000,MATCH($C$4,regnr_2000,0),MATCH($C119,Var_2000,0))</f>
        <v>3059</v>
      </c>
    </row>
    <row r="120" spans="1:4">
      <c r="A120" s="28" t="s">
        <v>105</v>
      </c>
      <c r="B120" s="35" t="s">
        <v>269</v>
      </c>
      <c r="C120" s="39" t="s">
        <v>270</v>
      </c>
      <c r="D120" s="22">
        <f t="array" ref="D120">INDEX(data_2000,MATCH($C$4,regnr_2000,0),MATCH($C120,Var_2000,0))</f>
        <v>0</v>
      </c>
    </row>
    <row r="121" spans="1:4">
      <c r="A121" s="30" t="s">
        <v>108</v>
      </c>
      <c r="B121" s="36" t="s">
        <v>271</v>
      </c>
      <c r="C121" s="39" t="s">
        <v>272</v>
      </c>
      <c r="D121" s="51">
        <f t="array" ref="D121">INDEX(data_2000,MATCH($C$4,regnr_2000,0),MATCH($C121,Var_2000,0))</f>
        <v>3059</v>
      </c>
    </row>
    <row r="122" spans="1:4">
      <c r="A122" s="28" t="s">
        <v>111</v>
      </c>
      <c r="B122" s="35" t="s">
        <v>273</v>
      </c>
      <c r="C122" s="39" t="s">
        <v>274</v>
      </c>
      <c r="D122" s="22">
        <f t="array" ref="D122">INDEX(data_2000,MATCH($C$4,regnr_2000,0),MATCH($C122,Var_2000,0))</f>
        <v>0</v>
      </c>
    </row>
    <row r="123" spans="1:4">
      <c r="A123" s="30" t="s">
        <v>114</v>
      </c>
      <c r="B123" s="36" t="s">
        <v>275</v>
      </c>
      <c r="C123" s="39" t="s">
        <v>276</v>
      </c>
      <c r="D123" s="51">
        <f t="array" ref="D123">INDEX(data_2000,MATCH($C$4,regnr_2000,0),MATCH($C123,Var_2000,0))</f>
        <v>164282</v>
      </c>
    </row>
  </sheetData>
  <sheetProtection algorithmName="SHA-512" hashValue="tOd9SP61/J9s7hmqkt6SM1IqLBcIcB6FrqASjZzI37VYoPuVCv8DzsmdBm/ovu6z9ZjUzXYcdfS+4hETVoVwow==" saltValue="PUmNB4Dspn7gjOmpXQthHA==" spinCount="100000" sheet="1"/>
  <mergeCells count="4">
    <mergeCell ref="A1:B1"/>
    <mergeCell ref="C3:D3"/>
    <mergeCell ref="C4:D4"/>
    <mergeCell ref="A6:D6"/>
  </mergeCells>
  <dataValidations count="1">
    <dataValidation type="list" allowBlank="1" showInputMessage="1" showErrorMessage="1" sqref="B4" xr:uid="{00000000-0002-0000-0100-000000000000}">
      <formula1>drop_navn_2000</formula1>
    </dataValidation>
  </dataValidations>
  <hyperlinks>
    <hyperlink ref="A1:B1" location="Indholdsfortegnelse!A1" display="Tilbage til indholdsfortegnelse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3" fitToHeight="0" orientation="portrait"/>
  <headerFooter scaleWithDoc="0" alignWithMargins="0">
    <oddHeader>&amp;L&amp;C&amp;G&amp;R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/>
  </sheetPr>
  <dimension ref="A1:D143"/>
  <sheetViews>
    <sheetView showGridLines="0" zoomScaleNormal="100" workbookViewId="0">
      <pane ySplit="5" topLeftCell="A41" activePane="bottomLeft" state="frozen"/>
      <selection pane="bottomLeft" activeCell="B73" sqref="B73"/>
    </sheetView>
  </sheetViews>
  <sheetFormatPr defaultColWidth="11.42578125" defaultRowHeight="15"/>
  <cols>
    <col min="1" max="1" width="5.7109375" customWidth="1"/>
    <col min="2" max="2" width="82.42578125" customWidth="1"/>
    <col min="3" max="3" width="9.28515625" customWidth="1"/>
    <col min="4" max="4" width="12.140625" customWidth="1"/>
    <col min="5" max="5" width="4.5703125" customWidth="1"/>
    <col min="6" max="6" width="0" hidden="1" customWidth="1"/>
  </cols>
  <sheetData>
    <row r="1" spans="1:4">
      <c r="A1" s="122" t="s">
        <v>8</v>
      </c>
      <c r="B1" s="122"/>
      <c r="C1" s="1"/>
      <c r="D1" s="1"/>
    </row>
    <row r="2" spans="1:4">
      <c r="A2" s="13"/>
      <c r="B2" s="13"/>
      <c r="C2" s="1"/>
      <c r="D2" s="1"/>
    </row>
    <row r="3" spans="1:4">
      <c r="A3" s="1"/>
      <c r="B3" s="21" t="s">
        <v>775</v>
      </c>
      <c r="C3" s="123" t="s">
        <v>9</v>
      </c>
      <c r="D3" s="123"/>
    </row>
    <row r="4" spans="1:4">
      <c r="A4" s="1"/>
      <c r="B4" s="29" t="s">
        <v>277</v>
      </c>
      <c r="C4" s="124">
        <f>INDEX(drop_regnr_2001,MATCH(B4,Drop_navn_2001,0))</f>
        <v>71097</v>
      </c>
      <c r="D4" s="124"/>
    </row>
    <row r="5" spans="1:4">
      <c r="A5" s="1"/>
      <c r="B5" s="40"/>
      <c r="C5" s="43"/>
      <c r="D5" s="48" t="str">
        <f>D7&amp;"12"</f>
        <v>200112</v>
      </c>
    </row>
    <row r="6" spans="1:4" ht="24" customHeight="1">
      <c r="A6" s="125" t="s">
        <v>11</v>
      </c>
      <c r="B6" s="125"/>
      <c r="C6" s="125"/>
      <c r="D6" s="125"/>
    </row>
    <row r="7" spans="1:4" ht="15.75" customHeight="1">
      <c r="A7" s="11"/>
      <c r="B7" s="2"/>
      <c r="C7" s="49" t="s">
        <v>12</v>
      </c>
      <c r="D7" s="118">
        <v>2001</v>
      </c>
    </row>
    <row r="8" spans="1:4">
      <c r="A8" s="19" t="s">
        <v>13</v>
      </c>
      <c r="B8" s="19"/>
      <c r="C8" s="42"/>
      <c r="D8" s="47" t="s">
        <v>14</v>
      </c>
    </row>
    <row r="9" spans="1:4">
      <c r="A9" s="56" t="s">
        <v>15</v>
      </c>
      <c r="B9" s="35" t="s">
        <v>16</v>
      </c>
      <c r="C9" s="39" t="s">
        <v>17</v>
      </c>
      <c r="D9" s="57">
        <f t="shared" ref="D9:D40" si="0">INDEX(data_2001,MATCH($C$4,Regnr_2001,0),MATCH($C9,var_2001,0))</f>
        <v>49471</v>
      </c>
    </row>
    <row r="10" spans="1:4">
      <c r="A10" s="56" t="s">
        <v>18</v>
      </c>
      <c r="B10" s="35" t="s">
        <v>19</v>
      </c>
      <c r="C10" s="39" t="s">
        <v>20</v>
      </c>
      <c r="D10" s="57">
        <f t="shared" si="0"/>
        <v>0</v>
      </c>
    </row>
    <row r="11" spans="1:4">
      <c r="A11" s="58" t="s">
        <v>21</v>
      </c>
      <c r="B11" s="36" t="s">
        <v>22</v>
      </c>
      <c r="C11" s="39" t="s">
        <v>23</v>
      </c>
      <c r="D11" s="62">
        <f t="shared" si="0"/>
        <v>49471</v>
      </c>
    </row>
    <row r="12" spans="1:4">
      <c r="A12" s="56" t="s">
        <v>24</v>
      </c>
      <c r="B12" s="35" t="s">
        <v>25</v>
      </c>
      <c r="C12" s="39" t="s">
        <v>26</v>
      </c>
      <c r="D12" s="57">
        <f t="shared" si="0"/>
        <v>0</v>
      </c>
    </row>
    <row r="13" spans="1:4">
      <c r="A13" s="56" t="s">
        <v>27</v>
      </c>
      <c r="B13" s="35" t="s">
        <v>28</v>
      </c>
      <c r="C13" s="39" t="s">
        <v>29</v>
      </c>
      <c r="D13" s="57">
        <f t="shared" si="0"/>
        <v>0</v>
      </c>
    </row>
    <row r="14" spans="1:4">
      <c r="A14" s="56" t="s">
        <v>30</v>
      </c>
      <c r="B14" s="35" t="s">
        <v>31</v>
      </c>
      <c r="C14" s="39" t="s">
        <v>32</v>
      </c>
      <c r="D14" s="57">
        <f t="shared" si="0"/>
        <v>0</v>
      </c>
    </row>
    <row r="15" spans="1:4">
      <c r="A15" s="56" t="s">
        <v>33</v>
      </c>
      <c r="B15" s="35" t="s">
        <v>34</v>
      </c>
      <c r="C15" s="39" t="s">
        <v>35</v>
      </c>
      <c r="D15" s="57">
        <f t="shared" si="0"/>
        <v>11588</v>
      </c>
    </row>
    <row r="16" spans="1:4">
      <c r="A16" s="56" t="s">
        <v>36</v>
      </c>
      <c r="B16" s="35" t="s">
        <v>37</v>
      </c>
      <c r="C16" s="39" t="s">
        <v>38</v>
      </c>
      <c r="D16" s="57">
        <f t="shared" si="0"/>
        <v>0</v>
      </c>
    </row>
    <row r="17" spans="1:4">
      <c r="A17" s="58" t="s">
        <v>39</v>
      </c>
      <c r="B17" s="36" t="s">
        <v>40</v>
      </c>
      <c r="C17" s="39" t="s">
        <v>41</v>
      </c>
      <c r="D17" s="62">
        <f t="shared" si="0"/>
        <v>11588</v>
      </c>
    </row>
    <row r="18" spans="1:4">
      <c r="A18" s="56" t="s">
        <v>42</v>
      </c>
      <c r="B18" s="35" t="s">
        <v>43</v>
      </c>
      <c r="C18" s="39" t="s">
        <v>44</v>
      </c>
      <c r="D18" s="57">
        <f t="shared" si="0"/>
        <v>0</v>
      </c>
    </row>
    <row r="19" spans="1:4">
      <c r="A19" s="56" t="s">
        <v>45</v>
      </c>
      <c r="B19" s="35" t="s">
        <v>46</v>
      </c>
      <c r="C19" s="39" t="s">
        <v>47</v>
      </c>
      <c r="D19" s="57">
        <f t="shared" si="0"/>
        <v>-1252</v>
      </c>
    </row>
    <row r="20" spans="1:4">
      <c r="A20" s="56" t="s">
        <v>48</v>
      </c>
      <c r="B20" s="35" t="s">
        <v>49</v>
      </c>
      <c r="C20" s="39" t="s">
        <v>50</v>
      </c>
      <c r="D20" s="57">
        <f t="shared" si="0"/>
        <v>0</v>
      </c>
    </row>
    <row r="21" spans="1:4">
      <c r="A21" s="56" t="s">
        <v>51</v>
      </c>
      <c r="B21" s="35" t="s">
        <v>52</v>
      </c>
      <c r="C21" s="39" t="s">
        <v>53</v>
      </c>
      <c r="D21" s="57">
        <f t="shared" si="0"/>
        <v>60</v>
      </c>
    </row>
    <row r="22" spans="1:4">
      <c r="A22" s="56" t="s">
        <v>54</v>
      </c>
      <c r="B22" s="35" t="s">
        <v>55</v>
      </c>
      <c r="C22" s="39" t="s">
        <v>56</v>
      </c>
      <c r="D22" s="57">
        <f t="shared" si="0"/>
        <v>0</v>
      </c>
    </row>
    <row r="23" spans="1:4">
      <c r="A23" s="58" t="s">
        <v>57</v>
      </c>
      <c r="B23" s="36" t="s">
        <v>58</v>
      </c>
      <c r="C23" s="39" t="s">
        <v>59</v>
      </c>
      <c r="D23" s="62">
        <f t="shared" si="0"/>
        <v>-1192</v>
      </c>
    </row>
    <row r="24" spans="1:4">
      <c r="A24" s="56" t="s">
        <v>60</v>
      </c>
      <c r="B24" s="35" t="s">
        <v>278</v>
      </c>
      <c r="C24" s="39" t="s">
        <v>62</v>
      </c>
      <c r="D24" s="57">
        <f t="shared" si="0"/>
        <v>-42840</v>
      </c>
    </row>
    <row r="25" spans="1:4">
      <c r="A25" s="56" t="s">
        <v>63</v>
      </c>
      <c r="B25" s="35" t="s">
        <v>64</v>
      </c>
      <c r="C25" s="39" t="s">
        <v>65</v>
      </c>
      <c r="D25" s="57">
        <f t="shared" si="0"/>
        <v>0</v>
      </c>
    </row>
    <row r="26" spans="1:4">
      <c r="A26" s="56" t="s">
        <v>66</v>
      </c>
      <c r="B26" s="35" t="s">
        <v>67</v>
      </c>
      <c r="C26" s="39" t="s">
        <v>68</v>
      </c>
      <c r="D26" s="57">
        <f t="shared" si="0"/>
        <v>-42840</v>
      </c>
    </row>
    <row r="27" spans="1:4">
      <c r="A27" s="56" t="s">
        <v>69</v>
      </c>
      <c r="B27" s="35" t="s">
        <v>70</v>
      </c>
      <c r="C27" s="39" t="s">
        <v>71</v>
      </c>
      <c r="D27" s="57">
        <f t="shared" si="0"/>
        <v>0</v>
      </c>
    </row>
    <row r="28" spans="1:4">
      <c r="A28" s="56" t="s">
        <v>72</v>
      </c>
      <c r="B28" s="35" t="s">
        <v>73</v>
      </c>
      <c r="C28" s="39" t="s">
        <v>74</v>
      </c>
      <c r="D28" s="57">
        <f t="shared" si="0"/>
        <v>0</v>
      </c>
    </row>
    <row r="29" spans="1:4">
      <c r="A29" s="58" t="s">
        <v>75</v>
      </c>
      <c r="B29" s="36" t="s">
        <v>76</v>
      </c>
      <c r="C29" s="39" t="s">
        <v>77</v>
      </c>
      <c r="D29" s="62">
        <f t="shared" si="0"/>
        <v>0</v>
      </c>
    </row>
    <row r="30" spans="1:4">
      <c r="A30" s="56" t="s">
        <v>78</v>
      </c>
      <c r="B30" s="35" t="s">
        <v>79</v>
      </c>
      <c r="C30" s="39" t="s">
        <v>80</v>
      </c>
      <c r="D30" s="57">
        <f t="shared" si="0"/>
        <v>0</v>
      </c>
    </row>
    <row r="31" spans="1:4">
      <c r="A31" s="56" t="s">
        <v>81</v>
      </c>
      <c r="B31" s="35" t="s">
        <v>82</v>
      </c>
      <c r="C31" s="39" t="s">
        <v>83</v>
      </c>
      <c r="D31" s="57">
        <f t="shared" si="0"/>
        <v>-4396</v>
      </c>
    </row>
    <row r="32" spans="1:4">
      <c r="A32" s="56" t="s">
        <v>84</v>
      </c>
      <c r="B32" s="35" t="s">
        <v>85</v>
      </c>
      <c r="C32" s="39" t="s">
        <v>86</v>
      </c>
      <c r="D32" s="57">
        <f t="shared" si="0"/>
        <v>0</v>
      </c>
    </row>
    <row r="33" spans="1:4">
      <c r="A33" s="58" t="s">
        <v>87</v>
      </c>
      <c r="B33" s="36" t="s">
        <v>88</v>
      </c>
      <c r="C33" s="39" t="s">
        <v>89</v>
      </c>
      <c r="D33" s="62">
        <f t="shared" si="0"/>
        <v>-4396</v>
      </c>
    </row>
    <row r="34" spans="1:4">
      <c r="A34" s="56" t="s">
        <v>90</v>
      </c>
      <c r="B34" s="35" t="s">
        <v>91</v>
      </c>
      <c r="C34" s="39" t="s">
        <v>92</v>
      </c>
      <c r="D34" s="57">
        <f t="shared" si="0"/>
        <v>-663</v>
      </c>
    </row>
    <row r="35" spans="1:4">
      <c r="A35" s="56" t="s">
        <v>93</v>
      </c>
      <c r="B35" s="35" t="s">
        <v>94</v>
      </c>
      <c r="C35" s="39" t="s">
        <v>95</v>
      </c>
      <c r="D35" s="57">
        <f t="shared" si="0"/>
        <v>0</v>
      </c>
    </row>
    <row r="36" spans="1:4">
      <c r="A36" s="56" t="s">
        <v>96</v>
      </c>
      <c r="B36" s="35" t="s">
        <v>279</v>
      </c>
      <c r="C36" s="39" t="s">
        <v>98</v>
      </c>
      <c r="D36" s="57">
        <f t="shared" si="0"/>
        <v>-7727</v>
      </c>
    </row>
    <row r="37" spans="1:4">
      <c r="A37" s="58" t="s">
        <v>99</v>
      </c>
      <c r="B37" s="36" t="s">
        <v>280</v>
      </c>
      <c r="C37" s="39" t="s">
        <v>101</v>
      </c>
      <c r="D37" s="62">
        <f t="shared" si="0"/>
        <v>-8390</v>
      </c>
    </row>
    <row r="38" spans="1:4">
      <c r="A38" s="56" t="s">
        <v>102</v>
      </c>
      <c r="B38" s="35" t="s">
        <v>103</v>
      </c>
      <c r="C38" s="39" t="s">
        <v>104</v>
      </c>
      <c r="D38" s="57">
        <f t="shared" si="0"/>
        <v>-5029</v>
      </c>
    </row>
    <row r="39" spans="1:4">
      <c r="A39" s="56" t="s">
        <v>105</v>
      </c>
      <c r="B39" s="35" t="s">
        <v>106</v>
      </c>
      <c r="C39" s="39" t="s">
        <v>107</v>
      </c>
      <c r="D39" s="57">
        <f t="shared" si="0"/>
        <v>0</v>
      </c>
    </row>
    <row r="40" spans="1:4">
      <c r="A40" s="56" t="s">
        <v>108</v>
      </c>
      <c r="B40" s="35" t="s">
        <v>281</v>
      </c>
      <c r="C40" s="39" t="s">
        <v>110</v>
      </c>
      <c r="D40" s="57">
        <f t="shared" si="0"/>
        <v>0</v>
      </c>
    </row>
    <row r="41" spans="1:4">
      <c r="A41" s="56" t="s">
        <v>111</v>
      </c>
      <c r="B41" s="35" t="s">
        <v>112</v>
      </c>
      <c r="C41" s="39" t="s">
        <v>113</v>
      </c>
      <c r="D41" s="57">
        <f t="shared" ref="D41:D71" si="1">INDEX(data_2001,MATCH($C$4,Regnr_2001,0),MATCH($C41,var_2001,0))</f>
        <v>137</v>
      </c>
    </row>
    <row r="42" spans="1:4">
      <c r="A42" s="58" t="s">
        <v>114</v>
      </c>
      <c r="B42" s="36" t="s">
        <v>282</v>
      </c>
      <c r="C42" s="39" t="s">
        <v>116</v>
      </c>
      <c r="D42" s="62">
        <f t="shared" si="1"/>
        <v>-651</v>
      </c>
    </row>
    <row r="43" spans="1:4">
      <c r="A43" s="56" t="s">
        <v>117</v>
      </c>
      <c r="B43" s="35" t="s">
        <v>283</v>
      </c>
      <c r="C43" s="39" t="s">
        <v>118</v>
      </c>
      <c r="D43" s="57">
        <f t="shared" si="1"/>
        <v>0</v>
      </c>
    </row>
    <row r="44" spans="1:4">
      <c r="A44" s="56" t="s">
        <v>119</v>
      </c>
      <c r="B44" s="35" t="s">
        <v>112</v>
      </c>
      <c r="C44" s="39" t="s">
        <v>121</v>
      </c>
      <c r="D44" s="57">
        <f t="shared" si="1"/>
        <v>-137</v>
      </c>
    </row>
    <row r="45" spans="1:4">
      <c r="A45" s="56" t="s">
        <v>122</v>
      </c>
      <c r="B45" s="35" t="s">
        <v>120</v>
      </c>
      <c r="C45" s="39" t="s">
        <v>124</v>
      </c>
      <c r="D45" s="57">
        <f t="shared" si="1"/>
        <v>0</v>
      </c>
    </row>
    <row r="46" spans="1:4">
      <c r="A46" s="56" t="s">
        <v>125</v>
      </c>
      <c r="B46" s="35" t="s">
        <v>123</v>
      </c>
      <c r="C46" s="39" t="s">
        <v>127</v>
      </c>
      <c r="D46" s="57">
        <f t="shared" si="1"/>
        <v>0</v>
      </c>
    </row>
    <row r="47" spans="1:4">
      <c r="A47" s="58" t="s">
        <v>128</v>
      </c>
      <c r="B47" s="36" t="s">
        <v>284</v>
      </c>
      <c r="C47" s="39" t="s">
        <v>130</v>
      </c>
      <c r="D47" s="62">
        <f t="shared" si="1"/>
        <v>-788</v>
      </c>
    </row>
    <row r="48" spans="1:4">
      <c r="A48" s="56" t="s">
        <v>131</v>
      </c>
      <c r="B48" s="35" t="s">
        <v>129</v>
      </c>
      <c r="C48" s="39" t="s">
        <v>133</v>
      </c>
      <c r="D48" s="57">
        <f t="shared" si="1"/>
        <v>0</v>
      </c>
    </row>
    <row r="49" spans="1:4">
      <c r="A49" s="56" t="s">
        <v>134</v>
      </c>
      <c r="B49" s="35" t="s">
        <v>132</v>
      </c>
      <c r="C49" s="39" t="s">
        <v>136</v>
      </c>
      <c r="D49" s="57">
        <f t="shared" si="1"/>
        <v>0</v>
      </c>
    </row>
    <row r="50" spans="1:4">
      <c r="A50" s="58" t="s">
        <v>137</v>
      </c>
      <c r="B50" s="36" t="s">
        <v>285</v>
      </c>
      <c r="C50" s="39" t="s">
        <v>139</v>
      </c>
      <c r="D50" s="62">
        <f t="shared" si="1"/>
        <v>-788</v>
      </c>
    </row>
    <row r="51" spans="1:4">
      <c r="A51" s="56" t="s">
        <v>140</v>
      </c>
      <c r="B51" s="35" t="s">
        <v>138</v>
      </c>
      <c r="C51" s="39" t="s">
        <v>142</v>
      </c>
      <c r="D51" s="57">
        <f t="shared" si="1"/>
        <v>-972</v>
      </c>
    </row>
    <row r="52" spans="1:4">
      <c r="A52" s="58" t="s">
        <v>286</v>
      </c>
      <c r="B52" s="36" t="s">
        <v>287</v>
      </c>
      <c r="C52" s="39" t="s">
        <v>288</v>
      </c>
      <c r="D52" s="62">
        <f t="shared" si="1"/>
        <v>-1760</v>
      </c>
    </row>
    <row r="53" spans="1:4">
      <c r="A53" s="56" t="s">
        <v>289</v>
      </c>
      <c r="B53" s="35" t="s">
        <v>290</v>
      </c>
      <c r="C53" s="39" t="s">
        <v>291</v>
      </c>
      <c r="D53" s="57">
        <f t="shared" si="1"/>
        <v>0</v>
      </c>
    </row>
    <row r="54" spans="1:4">
      <c r="A54" s="56" t="s">
        <v>292</v>
      </c>
      <c r="B54" s="35" t="s">
        <v>19</v>
      </c>
      <c r="C54" s="39" t="s">
        <v>293</v>
      </c>
      <c r="D54" s="57">
        <f t="shared" si="1"/>
        <v>0</v>
      </c>
    </row>
    <row r="55" spans="1:4">
      <c r="A55" s="56" t="s">
        <v>294</v>
      </c>
      <c r="B55" s="35" t="s">
        <v>295</v>
      </c>
      <c r="C55" s="39" t="s">
        <v>296</v>
      </c>
      <c r="D55" s="57">
        <f t="shared" si="1"/>
        <v>0</v>
      </c>
    </row>
    <row r="56" spans="1:4">
      <c r="A56" s="56" t="s">
        <v>297</v>
      </c>
      <c r="B56" s="35" t="s">
        <v>298</v>
      </c>
      <c r="C56" s="39" t="s">
        <v>299</v>
      </c>
      <c r="D56" s="57">
        <f t="shared" si="1"/>
        <v>0</v>
      </c>
    </row>
    <row r="57" spans="1:4">
      <c r="A57" s="58" t="s">
        <v>300</v>
      </c>
      <c r="B57" s="36" t="s">
        <v>301</v>
      </c>
      <c r="C57" s="39" t="s">
        <v>302</v>
      </c>
      <c r="D57" s="62">
        <f t="shared" si="1"/>
        <v>0</v>
      </c>
    </row>
    <row r="58" spans="1:4">
      <c r="A58" s="56" t="s">
        <v>303</v>
      </c>
      <c r="B58" s="35" t="s">
        <v>112</v>
      </c>
      <c r="C58" s="39" t="s">
        <v>304</v>
      </c>
      <c r="D58" s="57">
        <f t="shared" si="1"/>
        <v>0</v>
      </c>
    </row>
    <row r="59" spans="1:4">
      <c r="A59" s="56" t="s">
        <v>305</v>
      </c>
      <c r="B59" s="35" t="s">
        <v>306</v>
      </c>
      <c r="C59" s="39" t="s">
        <v>307</v>
      </c>
      <c r="D59" s="57">
        <f t="shared" si="1"/>
        <v>0</v>
      </c>
    </row>
    <row r="60" spans="1:4">
      <c r="A60" s="56" t="s">
        <v>308</v>
      </c>
      <c r="B60" s="35" t="s">
        <v>49</v>
      </c>
      <c r="C60" s="39" t="s">
        <v>309</v>
      </c>
      <c r="D60" s="57">
        <f t="shared" si="1"/>
        <v>0</v>
      </c>
    </row>
    <row r="61" spans="1:4">
      <c r="A61" s="56" t="s">
        <v>310</v>
      </c>
      <c r="B61" s="35" t="s">
        <v>311</v>
      </c>
      <c r="C61" s="39" t="s">
        <v>312</v>
      </c>
      <c r="D61" s="57">
        <f t="shared" si="1"/>
        <v>0</v>
      </c>
    </row>
    <row r="62" spans="1:4">
      <c r="A62" s="56" t="s">
        <v>313</v>
      </c>
      <c r="B62" s="35" t="s">
        <v>55</v>
      </c>
      <c r="C62" s="39" t="s">
        <v>314</v>
      </c>
      <c r="D62" s="57">
        <f t="shared" si="1"/>
        <v>0</v>
      </c>
    </row>
    <row r="63" spans="1:4">
      <c r="A63" s="58" t="s">
        <v>315</v>
      </c>
      <c r="B63" s="36" t="s">
        <v>316</v>
      </c>
      <c r="C63" s="39" t="s">
        <v>317</v>
      </c>
      <c r="D63" s="62">
        <f t="shared" si="1"/>
        <v>0</v>
      </c>
    </row>
    <row r="64" spans="1:4">
      <c r="A64" s="56" t="s">
        <v>318</v>
      </c>
      <c r="B64" s="35" t="s">
        <v>319</v>
      </c>
      <c r="C64" s="39" t="s">
        <v>320</v>
      </c>
      <c r="D64" s="57">
        <f t="shared" si="1"/>
        <v>0</v>
      </c>
    </row>
    <row r="65" spans="1:4">
      <c r="A65" s="56" t="s">
        <v>321</v>
      </c>
      <c r="B65" s="35" t="s">
        <v>322</v>
      </c>
      <c r="C65" s="39" t="s">
        <v>323</v>
      </c>
      <c r="D65" s="57">
        <f t="shared" si="1"/>
        <v>0</v>
      </c>
    </row>
    <row r="66" spans="1:4">
      <c r="A66" s="56" t="s">
        <v>324</v>
      </c>
      <c r="B66" s="35" t="s">
        <v>79</v>
      </c>
      <c r="C66" s="39" t="s">
        <v>325</v>
      </c>
      <c r="D66" s="57">
        <f t="shared" si="1"/>
        <v>0</v>
      </c>
    </row>
    <row r="67" spans="1:4">
      <c r="A67" s="56" t="s">
        <v>326</v>
      </c>
      <c r="B67" s="35" t="s">
        <v>327</v>
      </c>
      <c r="C67" s="39" t="s">
        <v>328</v>
      </c>
      <c r="D67" s="57">
        <f t="shared" si="1"/>
        <v>0</v>
      </c>
    </row>
    <row r="68" spans="1:4">
      <c r="A68" s="56" t="s">
        <v>329</v>
      </c>
      <c r="B68" s="35" t="s">
        <v>330</v>
      </c>
      <c r="C68" s="39" t="s">
        <v>331</v>
      </c>
      <c r="D68" s="57">
        <f t="shared" si="1"/>
        <v>0</v>
      </c>
    </row>
    <row r="69" spans="1:4">
      <c r="A69" s="58" t="s">
        <v>332</v>
      </c>
      <c r="B69" s="36" t="s">
        <v>333</v>
      </c>
      <c r="C69" s="39" t="s">
        <v>334</v>
      </c>
      <c r="D69" s="62">
        <f t="shared" si="1"/>
        <v>0</v>
      </c>
    </row>
    <row r="70" spans="1:4">
      <c r="A70" s="56" t="s">
        <v>335</v>
      </c>
      <c r="B70" s="35" t="s">
        <v>336</v>
      </c>
      <c r="C70" s="39" t="s">
        <v>337</v>
      </c>
      <c r="D70" s="57">
        <f t="shared" si="1"/>
        <v>0</v>
      </c>
    </row>
    <row r="71" spans="1:4">
      <c r="A71" s="58" t="s">
        <v>338</v>
      </c>
      <c r="B71" s="36" t="s">
        <v>339</v>
      </c>
      <c r="C71" s="39" t="s">
        <v>340</v>
      </c>
      <c r="D71" s="62">
        <f t="shared" si="1"/>
        <v>0</v>
      </c>
    </row>
    <row r="72" spans="1:4">
      <c r="A72" s="1"/>
      <c r="B72" s="52"/>
      <c r="C72" s="52"/>
      <c r="D72" s="50"/>
    </row>
    <row r="73" spans="1:4">
      <c r="A73" s="1"/>
      <c r="B73" s="52"/>
      <c r="C73" s="53"/>
      <c r="D73" s="54"/>
    </row>
    <row r="74" spans="1:4" ht="23.25" customHeight="1">
      <c r="A74" s="125" t="s">
        <v>143</v>
      </c>
      <c r="B74" s="125"/>
      <c r="C74" s="125"/>
      <c r="D74" s="125"/>
    </row>
    <row r="75" spans="1:4" ht="15.75" customHeight="1">
      <c r="A75" s="11"/>
      <c r="B75" s="55"/>
      <c r="C75" s="49" t="s">
        <v>12</v>
      </c>
      <c r="D75" s="118">
        <v>2001</v>
      </c>
    </row>
    <row r="76" spans="1:4">
      <c r="A76" s="19" t="s">
        <v>144</v>
      </c>
      <c r="B76" s="59" t="s">
        <v>145</v>
      </c>
      <c r="C76" s="42"/>
      <c r="D76" s="47" t="s">
        <v>14</v>
      </c>
    </row>
    <row r="77" spans="1:4">
      <c r="A77" s="28" t="s">
        <v>15</v>
      </c>
      <c r="B77" s="35" t="s">
        <v>146</v>
      </c>
      <c r="C77" s="39" t="s">
        <v>147</v>
      </c>
      <c r="D77" s="57">
        <f t="shared" ref="D77:D107" si="2">INDEX(data_2001,MATCH($C$4,Regnr_2001,0),MATCH($C77,var_2001,0))</f>
        <v>0</v>
      </c>
    </row>
    <row r="78" spans="1:4">
      <c r="A78" s="28" t="s">
        <v>18</v>
      </c>
      <c r="B78" s="35" t="s">
        <v>148</v>
      </c>
      <c r="C78" s="39" t="s">
        <v>149</v>
      </c>
      <c r="D78" s="57">
        <f t="shared" si="2"/>
        <v>0</v>
      </c>
    </row>
    <row r="79" spans="1:4">
      <c r="A79" s="28" t="s">
        <v>21</v>
      </c>
      <c r="B79" s="35" t="s">
        <v>150</v>
      </c>
      <c r="C79" s="39" t="s">
        <v>151</v>
      </c>
      <c r="D79" s="57">
        <f t="shared" si="2"/>
        <v>0</v>
      </c>
    </row>
    <row r="80" spans="1:4">
      <c r="A80" s="28" t="s">
        <v>24</v>
      </c>
      <c r="B80" s="35" t="s">
        <v>152</v>
      </c>
      <c r="C80" s="39" t="s">
        <v>153</v>
      </c>
      <c r="D80" s="57">
        <f t="shared" si="2"/>
        <v>0</v>
      </c>
    </row>
    <row r="81" spans="1:4">
      <c r="A81" s="28" t="s">
        <v>27</v>
      </c>
      <c r="B81" s="35" t="s">
        <v>154</v>
      </c>
      <c r="C81" s="39" t="s">
        <v>155</v>
      </c>
      <c r="D81" s="57">
        <f t="shared" si="2"/>
        <v>0</v>
      </c>
    </row>
    <row r="82" spans="1:4">
      <c r="A82" s="28" t="s">
        <v>30</v>
      </c>
      <c r="B82" s="35" t="s">
        <v>156</v>
      </c>
      <c r="C82" s="39" t="s">
        <v>157</v>
      </c>
      <c r="D82" s="57">
        <f t="shared" si="2"/>
        <v>0</v>
      </c>
    </row>
    <row r="83" spans="1:4">
      <c r="A83" s="30" t="s">
        <v>33</v>
      </c>
      <c r="B83" s="36" t="s">
        <v>158</v>
      </c>
      <c r="C83" s="39" t="s">
        <v>159</v>
      </c>
      <c r="D83" s="62">
        <f t="shared" si="2"/>
        <v>0</v>
      </c>
    </row>
    <row r="84" spans="1:4">
      <c r="A84" s="28" t="s">
        <v>36</v>
      </c>
      <c r="B84" s="35" t="s">
        <v>160</v>
      </c>
      <c r="C84" s="39" t="s">
        <v>161</v>
      </c>
      <c r="D84" s="57">
        <f t="shared" si="2"/>
        <v>8209</v>
      </c>
    </row>
    <row r="85" spans="1:4">
      <c r="A85" s="28" t="s">
        <v>39</v>
      </c>
      <c r="B85" s="35" t="s">
        <v>162</v>
      </c>
      <c r="C85" s="39" t="s">
        <v>163</v>
      </c>
      <c r="D85" s="57">
        <f t="shared" si="2"/>
        <v>33472</v>
      </c>
    </row>
    <row r="86" spans="1:4">
      <c r="A86" s="28" t="s">
        <v>42</v>
      </c>
      <c r="B86" s="35" t="s">
        <v>164</v>
      </c>
      <c r="C86" s="39" t="s">
        <v>165</v>
      </c>
      <c r="D86" s="57">
        <f t="shared" si="2"/>
        <v>151976</v>
      </c>
    </row>
    <row r="87" spans="1:4">
      <c r="A87" s="28" t="s">
        <v>45</v>
      </c>
      <c r="B87" s="35" t="s">
        <v>166</v>
      </c>
      <c r="C87" s="39" t="s">
        <v>167</v>
      </c>
      <c r="D87" s="57">
        <f t="shared" si="2"/>
        <v>0</v>
      </c>
    </row>
    <row r="88" spans="1:4">
      <c r="A88" s="28" t="s">
        <v>48</v>
      </c>
      <c r="B88" s="35" t="s">
        <v>168</v>
      </c>
      <c r="C88" s="39" t="s">
        <v>169</v>
      </c>
      <c r="D88" s="57">
        <f t="shared" si="2"/>
        <v>0</v>
      </c>
    </row>
    <row r="89" spans="1:4">
      <c r="A89" s="28" t="s">
        <v>51</v>
      </c>
      <c r="B89" s="35" t="s">
        <v>170</v>
      </c>
      <c r="C89" s="39" t="s">
        <v>171</v>
      </c>
      <c r="D89" s="57">
        <f t="shared" si="2"/>
        <v>0</v>
      </c>
    </row>
    <row r="90" spans="1:4">
      <c r="A90" s="28" t="s">
        <v>54</v>
      </c>
      <c r="B90" s="35" t="s">
        <v>172</v>
      </c>
      <c r="C90" s="39" t="s">
        <v>173</v>
      </c>
      <c r="D90" s="57">
        <f t="shared" si="2"/>
        <v>0</v>
      </c>
    </row>
    <row r="91" spans="1:4">
      <c r="A91" s="28" t="s">
        <v>57</v>
      </c>
      <c r="B91" s="35" t="s">
        <v>174</v>
      </c>
      <c r="C91" s="39" t="s">
        <v>175</v>
      </c>
      <c r="D91" s="57">
        <f t="shared" si="2"/>
        <v>0</v>
      </c>
    </row>
    <row r="92" spans="1:4">
      <c r="A92" s="30" t="s">
        <v>60</v>
      </c>
      <c r="B92" s="36" t="s">
        <v>176</v>
      </c>
      <c r="C92" s="39" t="s">
        <v>177</v>
      </c>
      <c r="D92" s="62">
        <f t="shared" si="2"/>
        <v>193657</v>
      </c>
    </row>
    <row r="93" spans="1:4">
      <c r="A93" s="30" t="s">
        <v>63</v>
      </c>
      <c r="B93" s="36" t="s">
        <v>178</v>
      </c>
      <c r="C93" s="39" t="s">
        <v>179</v>
      </c>
      <c r="D93" s="62">
        <f t="shared" si="2"/>
        <v>193657</v>
      </c>
    </row>
    <row r="94" spans="1:4">
      <c r="A94" s="28" t="s">
        <v>66</v>
      </c>
      <c r="B94" s="35" t="s">
        <v>180</v>
      </c>
      <c r="C94" s="39" t="s">
        <v>181</v>
      </c>
      <c r="D94" s="57">
        <f t="shared" si="2"/>
        <v>0</v>
      </c>
    </row>
    <row r="95" spans="1:4">
      <c r="A95" s="28" t="s">
        <v>69</v>
      </c>
      <c r="B95" s="35" t="s">
        <v>182</v>
      </c>
      <c r="C95" s="39" t="s">
        <v>183</v>
      </c>
      <c r="D95" s="57">
        <f t="shared" si="2"/>
        <v>0</v>
      </c>
    </row>
    <row r="96" spans="1:4">
      <c r="A96" s="28" t="s">
        <v>72</v>
      </c>
      <c r="B96" s="35" t="s">
        <v>184</v>
      </c>
      <c r="C96" s="39" t="s">
        <v>185</v>
      </c>
      <c r="D96" s="57">
        <f t="shared" si="2"/>
        <v>0</v>
      </c>
    </row>
    <row r="97" spans="1:4">
      <c r="A97" s="28" t="s">
        <v>75</v>
      </c>
      <c r="B97" s="35" t="s">
        <v>186</v>
      </c>
      <c r="C97" s="39" t="s">
        <v>187</v>
      </c>
      <c r="D97" s="57">
        <f t="shared" si="2"/>
        <v>0</v>
      </c>
    </row>
    <row r="98" spans="1:4">
      <c r="A98" s="28" t="s">
        <v>78</v>
      </c>
      <c r="B98" s="35" t="s">
        <v>188</v>
      </c>
      <c r="C98" s="39" t="s">
        <v>189</v>
      </c>
      <c r="D98" s="57">
        <f t="shared" si="2"/>
        <v>0</v>
      </c>
    </row>
    <row r="99" spans="1:4">
      <c r="A99" s="30" t="s">
        <v>81</v>
      </c>
      <c r="B99" s="36" t="s">
        <v>190</v>
      </c>
      <c r="C99" s="39" t="s">
        <v>191</v>
      </c>
      <c r="D99" s="62">
        <f t="shared" si="2"/>
        <v>0</v>
      </c>
    </row>
    <row r="100" spans="1:4">
      <c r="A100" s="28" t="s">
        <v>84</v>
      </c>
      <c r="B100" s="35" t="s">
        <v>192</v>
      </c>
      <c r="C100" s="39" t="s">
        <v>193</v>
      </c>
      <c r="D100" s="57">
        <f t="shared" si="2"/>
        <v>0</v>
      </c>
    </row>
    <row r="101" spans="1:4">
      <c r="A101" s="28" t="s">
        <v>87</v>
      </c>
      <c r="B101" s="35" t="s">
        <v>194</v>
      </c>
      <c r="C101" s="39" t="s">
        <v>195</v>
      </c>
      <c r="D101" s="57">
        <f t="shared" si="2"/>
        <v>8569</v>
      </c>
    </row>
    <row r="102" spans="1:4">
      <c r="A102" s="28" t="s">
        <v>90</v>
      </c>
      <c r="B102" s="35" t="s">
        <v>174</v>
      </c>
      <c r="C102" s="39" t="s">
        <v>196</v>
      </c>
      <c r="D102" s="57">
        <f t="shared" si="2"/>
        <v>0</v>
      </c>
    </row>
    <row r="103" spans="1:4">
      <c r="A103" s="30" t="s">
        <v>93</v>
      </c>
      <c r="B103" s="36" t="s">
        <v>197</v>
      </c>
      <c r="C103" s="39" t="s">
        <v>198</v>
      </c>
      <c r="D103" s="62">
        <f t="shared" si="2"/>
        <v>8569</v>
      </c>
    </row>
    <row r="104" spans="1:4">
      <c r="A104" s="28" t="s">
        <v>96</v>
      </c>
      <c r="B104" s="35" t="s">
        <v>199</v>
      </c>
      <c r="C104" s="39" t="s">
        <v>200</v>
      </c>
      <c r="D104" s="57">
        <f t="shared" si="2"/>
        <v>3048</v>
      </c>
    </row>
    <row r="105" spans="1:4">
      <c r="A105" s="28" t="s">
        <v>99</v>
      </c>
      <c r="B105" s="35" t="s">
        <v>201</v>
      </c>
      <c r="C105" s="39" t="s">
        <v>202</v>
      </c>
      <c r="D105" s="57">
        <f t="shared" si="2"/>
        <v>17</v>
      </c>
    </row>
    <row r="106" spans="1:4">
      <c r="A106" s="30" t="s">
        <v>102</v>
      </c>
      <c r="B106" s="36" t="s">
        <v>203</v>
      </c>
      <c r="C106" s="39" t="s">
        <v>204</v>
      </c>
      <c r="D106" s="62">
        <f t="shared" si="2"/>
        <v>3065</v>
      </c>
    </row>
    <row r="107" spans="1:4">
      <c r="A107" s="30" t="s">
        <v>105</v>
      </c>
      <c r="B107" s="36" t="s">
        <v>205</v>
      </c>
      <c r="C107" s="39" t="s">
        <v>206</v>
      </c>
      <c r="D107" s="62">
        <f t="shared" si="2"/>
        <v>205291</v>
      </c>
    </row>
    <row r="108" spans="1:4">
      <c r="A108" s="31"/>
      <c r="B108" s="37"/>
      <c r="C108" s="60"/>
      <c r="D108" s="57"/>
    </row>
    <row r="109" spans="1:4">
      <c r="A109" s="32" t="s">
        <v>144</v>
      </c>
      <c r="B109" s="38" t="s">
        <v>207</v>
      </c>
      <c r="C109" s="61"/>
      <c r="D109" s="57"/>
    </row>
    <row r="110" spans="1:4">
      <c r="A110" s="28" t="s">
        <v>15</v>
      </c>
      <c r="B110" s="35" t="s">
        <v>208</v>
      </c>
      <c r="C110" s="39" t="s">
        <v>209</v>
      </c>
      <c r="D110" s="57">
        <f t="shared" ref="D110:D143" si="3">INDEX(data_2001,MATCH($C$4,Regnr_2001,0),MATCH($C110,var_2001,0))</f>
        <v>750</v>
      </c>
    </row>
    <row r="111" spans="1:4">
      <c r="A111" s="28" t="s">
        <v>210</v>
      </c>
      <c r="B111" s="35" t="s">
        <v>211</v>
      </c>
      <c r="C111" s="39" t="s">
        <v>212</v>
      </c>
      <c r="D111" s="57">
        <f t="shared" si="3"/>
        <v>9468</v>
      </c>
    </row>
    <row r="112" spans="1:4">
      <c r="A112" s="28" t="s">
        <v>21</v>
      </c>
      <c r="B112" s="35" t="s">
        <v>213</v>
      </c>
      <c r="C112" s="39" t="s">
        <v>214</v>
      </c>
      <c r="D112" s="57">
        <f t="shared" si="3"/>
        <v>4580</v>
      </c>
    </row>
    <row r="113" spans="1:4">
      <c r="A113" s="30" t="s">
        <v>24</v>
      </c>
      <c r="B113" s="36" t="s">
        <v>215</v>
      </c>
      <c r="C113" s="39" t="s">
        <v>216</v>
      </c>
      <c r="D113" s="62">
        <f t="shared" si="3"/>
        <v>14048</v>
      </c>
    </row>
    <row r="114" spans="1:4">
      <c r="A114" s="28" t="s">
        <v>27</v>
      </c>
      <c r="B114" s="35" t="s">
        <v>217</v>
      </c>
      <c r="C114" s="39" t="s">
        <v>218</v>
      </c>
      <c r="D114" s="57">
        <f t="shared" si="3"/>
        <v>-2127</v>
      </c>
    </row>
    <row r="115" spans="1:4">
      <c r="A115" s="30" t="s">
        <v>30</v>
      </c>
      <c r="B115" s="36" t="s">
        <v>219</v>
      </c>
      <c r="C115" s="39" t="s">
        <v>220</v>
      </c>
      <c r="D115" s="62">
        <f t="shared" si="3"/>
        <v>12671</v>
      </c>
    </row>
    <row r="116" spans="1:4">
      <c r="A116" s="28" t="s">
        <v>33</v>
      </c>
      <c r="B116" s="35" t="s">
        <v>221</v>
      </c>
      <c r="C116" s="39" t="s">
        <v>222</v>
      </c>
      <c r="D116" s="57">
        <f t="shared" si="3"/>
        <v>0</v>
      </c>
    </row>
    <row r="117" spans="1:4">
      <c r="A117" s="28" t="s">
        <v>36</v>
      </c>
      <c r="B117" s="35" t="s">
        <v>223</v>
      </c>
      <c r="C117" s="39" t="s">
        <v>224</v>
      </c>
      <c r="D117" s="57">
        <f t="shared" si="3"/>
        <v>189363</v>
      </c>
    </row>
    <row r="118" spans="1:4">
      <c r="A118" s="28" t="s">
        <v>39</v>
      </c>
      <c r="B118" s="35" t="s">
        <v>225</v>
      </c>
      <c r="C118" s="39" t="s">
        <v>226</v>
      </c>
      <c r="D118" s="57">
        <f t="shared" si="3"/>
        <v>0</v>
      </c>
    </row>
    <row r="119" spans="1:4">
      <c r="A119" s="30" t="s">
        <v>42</v>
      </c>
      <c r="B119" s="36" t="s">
        <v>227</v>
      </c>
      <c r="C119" s="39" t="s">
        <v>228</v>
      </c>
      <c r="D119" s="62">
        <f t="shared" si="3"/>
        <v>189363</v>
      </c>
    </row>
    <row r="120" spans="1:4">
      <c r="A120" s="28" t="s">
        <v>45</v>
      </c>
      <c r="B120" s="35" t="s">
        <v>229</v>
      </c>
      <c r="C120" s="39" t="s">
        <v>230</v>
      </c>
      <c r="D120" s="57">
        <f t="shared" si="3"/>
        <v>167</v>
      </c>
    </row>
    <row r="121" spans="1:4">
      <c r="A121" s="28" t="s">
        <v>48</v>
      </c>
      <c r="B121" s="35" t="s">
        <v>231</v>
      </c>
      <c r="C121" s="39" t="s">
        <v>232</v>
      </c>
      <c r="D121" s="57">
        <f t="shared" si="3"/>
        <v>0</v>
      </c>
    </row>
    <row r="122" spans="1:4">
      <c r="A122" s="30" t="s">
        <v>51</v>
      </c>
      <c r="B122" s="36" t="s">
        <v>233</v>
      </c>
      <c r="C122" s="39" t="s">
        <v>234</v>
      </c>
      <c r="D122" s="62">
        <f t="shared" si="3"/>
        <v>167</v>
      </c>
    </row>
    <row r="123" spans="1:4">
      <c r="A123" s="28" t="s">
        <v>54</v>
      </c>
      <c r="B123" s="35" t="s">
        <v>235</v>
      </c>
      <c r="C123" s="39" t="s">
        <v>236</v>
      </c>
      <c r="D123" s="57">
        <f t="shared" si="3"/>
        <v>0</v>
      </c>
    </row>
    <row r="124" spans="1:4">
      <c r="A124" s="30" t="s">
        <v>57</v>
      </c>
      <c r="B124" s="36" t="s">
        <v>237</v>
      </c>
      <c r="C124" s="39" t="s">
        <v>238</v>
      </c>
      <c r="D124" s="62">
        <f t="shared" si="3"/>
        <v>189530</v>
      </c>
    </row>
    <row r="125" spans="1:4">
      <c r="A125" s="28" t="s">
        <v>60</v>
      </c>
      <c r="B125" s="35" t="s">
        <v>239</v>
      </c>
      <c r="C125" s="39" t="s">
        <v>240</v>
      </c>
      <c r="D125" s="57">
        <f t="shared" si="3"/>
        <v>0</v>
      </c>
    </row>
    <row r="126" spans="1:4">
      <c r="A126" s="28" t="s">
        <v>63</v>
      </c>
      <c r="B126" s="35" t="s">
        <v>241</v>
      </c>
      <c r="C126" s="39" t="s">
        <v>242</v>
      </c>
      <c r="D126" s="57">
        <f t="shared" si="3"/>
        <v>0</v>
      </c>
    </row>
    <row r="127" spans="1:4">
      <c r="A127" s="28" t="s">
        <v>66</v>
      </c>
      <c r="B127" s="35" t="s">
        <v>243</v>
      </c>
      <c r="C127" s="39" t="s">
        <v>244</v>
      </c>
      <c r="D127" s="57">
        <f t="shared" si="3"/>
        <v>0</v>
      </c>
    </row>
    <row r="128" spans="1:4">
      <c r="A128" s="28" t="s">
        <v>69</v>
      </c>
      <c r="B128" s="35" t="s">
        <v>245</v>
      </c>
      <c r="C128" s="39" t="s">
        <v>246</v>
      </c>
      <c r="D128" s="57">
        <f t="shared" si="3"/>
        <v>0</v>
      </c>
    </row>
    <row r="129" spans="1:4">
      <c r="A129" s="30" t="s">
        <v>72</v>
      </c>
      <c r="B129" s="36" t="s">
        <v>247</v>
      </c>
      <c r="C129" s="39" t="s">
        <v>248</v>
      </c>
      <c r="D129" s="62">
        <f t="shared" si="3"/>
        <v>0</v>
      </c>
    </row>
    <row r="130" spans="1:4">
      <c r="A130" s="28" t="s">
        <v>75</v>
      </c>
      <c r="B130" s="35" t="s">
        <v>249</v>
      </c>
      <c r="C130" s="39" t="s">
        <v>250</v>
      </c>
      <c r="D130" s="57">
        <f t="shared" si="3"/>
        <v>0</v>
      </c>
    </row>
    <row r="131" spans="1:4">
      <c r="A131" s="28" t="s">
        <v>78</v>
      </c>
      <c r="B131" s="35" t="s">
        <v>251</v>
      </c>
      <c r="C131" s="39" t="s">
        <v>252</v>
      </c>
      <c r="D131" s="57">
        <f t="shared" si="3"/>
        <v>0</v>
      </c>
    </row>
    <row r="132" spans="1:4">
      <c r="A132" s="28" t="s">
        <v>81</v>
      </c>
      <c r="B132" s="35" t="s">
        <v>253</v>
      </c>
      <c r="C132" s="39" t="s">
        <v>254</v>
      </c>
      <c r="D132" s="57">
        <f t="shared" si="3"/>
        <v>0</v>
      </c>
    </row>
    <row r="133" spans="1:4">
      <c r="A133" s="28" t="s">
        <v>84</v>
      </c>
      <c r="B133" s="35" t="s">
        <v>255</v>
      </c>
      <c r="C133" s="39" t="s">
        <v>256</v>
      </c>
      <c r="D133" s="57">
        <f t="shared" si="3"/>
        <v>0</v>
      </c>
    </row>
    <row r="134" spans="1:4">
      <c r="A134" s="28" t="s">
        <v>87</v>
      </c>
      <c r="B134" s="35" t="s">
        <v>257</v>
      </c>
      <c r="C134" s="39" t="s">
        <v>258</v>
      </c>
      <c r="D134" s="57">
        <f t="shared" si="3"/>
        <v>0</v>
      </c>
    </row>
    <row r="135" spans="1:4">
      <c r="A135" s="28" t="s">
        <v>90</v>
      </c>
      <c r="B135" s="35" t="s">
        <v>259</v>
      </c>
      <c r="C135" s="39" t="s">
        <v>260</v>
      </c>
      <c r="D135" s="57">
        <f t="shared" si="3"/>
        <v>0</v>
      </c>
    </row>
    <row r="136" spans="1:4">
      <c r="A136" s="28" t="s">
        <v>93</v>
      </c>
      <c r="B136" s="35" t="s">
        <v>261</v>
      </c>
      <c r="C136" s="39" t="s">
        <v>262</v>
      </c>
      <c r="D136" s="57">
        <f t="shared" si="3"/>
        <v>0</v>
      </c>
    </row>
    <row r="137" spans="1:4">
      <c r="A137" s="28" t="s">
        <v>96</v>
      </c>
      <c r="B137" s="35" t="s">
        <v>263</v>
      </c>
      <c r="C137" s="39" t="s">
        <v>264</v>
      </c>
      <c r="D137" s="57">
        <f t="shared" si="3"/>
        <v>0</v>
      </c>
    </row>
    <row r="138" spans="1:4">
      <c r="A138" s="28" t="s">
        <v>99</v>
      </c>
      <c r="B138" s="35" t="s">
        <v>265</v>
      </c>
      <c r="C138" s="39" t="s">
        <v>266</v>
      </c>
      <c r="D138" s="57">
        <f t="shared" si="3"/>
        <v>0</v>
      </c>
    </row>
    <row r="139" spans="1:4">
      <c r="A139" s="28" t="s">
        <v>102</v>
      </c>
      <c r="B139" s="35" t="s">
        <v>267</v>
      </c>
      <c r="C139" s="39" t="s">
        <v>268</v>
      </c>
      <c r="D139" s="57">
        <f t="shared" si="3"/>
        <v>3065</v>
      </c>
    </row>
    <row r="140" spans="1:4">
      <c r="A140" s="28" t="s">
        <v>105</v>
      </c>
      <c r="B140" s="35" t="s">
        <v>269</v>
      </c>
      <c r="C140" s="39" t="s">
        <v>270</v>
      </c>
      <c r="D140" s="57">
        <f t="shared" si="3"/>
        <v>0</v>
      </c>
    </row>
    <row r="141" spans="1:4">
      <c r="A141" s="30" t="s">
        <v>108</v>
      </c>
      <c r="B141" s="36" t="s">
        <v>271</v>
      </c>
      <c r="C141" s="39" t="s">
        <v>272</v>
      </c>
      <c r="D141" s="62">
        <f t="shared" si="3"/>
        <v>3065</v>
      </c>
    </row>
    <row r="142" spans="1:4">
      <c r="A142" s="28" t="s">
        <v>111</v>
      </c>
      <c r="B142" s="35" t="s">
        <v>273</v>
      </c>
      <c r="C142" s="39" t="s">
        <v>274</v>
      </c>
      <c r="D142" s="57">
        <f t="shared" si="3"/>
        <v>25</v>
      </c>
    </row>
    <row r="143" spans="1:4">
      <c r="A143" s="30" t="s">
        <v>114</v>
      </c>
      <c r="B143" s="36" t="s">
        <v>275</v>
      </c>
      <c r="C143" s="39" t="s">
        <v>276</v>
      </c>
      <c r="D143" s="62">
        <f t="shared" si="3"/>
        <v>205291</v>
      </c>
    </row>
  </sheetData>
  <sheetProtection algorithmName="SHA-512" hashValue="f1yksI4JrwUDLC2YElcKXweAn++RAmRW6tkydeNFaFNP4l8/UxDtn5G041pGu5ORannhtlapCaefB4ESe1E0YA==" saltValue="5y/7nzwymbulgE4MhS35JA==" spinCount="100000" sheet="1"/>
  <mergeCells count="5">
    <mergeCell ref="A1:B1"/>
    <mergeCell ref="C3:D3"/>
    <mergeCell ref="C4:D4"/>
    <mergeCell ref="A6:D6"/>
    <mergeCell ref="A74:D74"/>
  </mergeCells>
  <dataValidations count="1">
    <dataValidation type="list" allowBlank="1" showInputMessage="1" showErrorMessage="1" sqref="B4" xr:uid="{00000000-0002-0000-0200-000000000000}">
      <formula1>Drop_navn_2001</formula1>
    </dataValidation>
  </dataValidations>
  <hyperlinks>
    <hyperlink ref="A1:B1" location="Indholdsfortegnelse!A1" display="Tilbage til indholdsfortegnelse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80" fitToHeight="0" orientation="portrait"/>
  <headerFooter scaleWithDoc="0" alignWithMargins="0">
    <oddHeader>&amp;L&amp;C&amp;G&amp;R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/>
  </sheetPr>
  <dimension ref="A1:E145"/>
  <sheetViews>
    <sheetView showGridLines="0" zoomScaleNormal="100" workbookViewId="0">
      <pane ySplit="5" topLeftCell="A68" activePane="bottomLeft" state="frozen"/>
      <selection pane="bottomLeft" activeCell="D75" activeCellId="2" sqref="C4:D4 D7 D75"/>
    </sheetView>
  </sheetViews>
  <sheetFormatPr defaultColWidth="11.42578125" defaultRowHeight="15"/>
  <cols>
    <col min="1" max="1" width="6.140625" customWidth="1"/>
    <col min="2" max="2" width="82.42578125" customWidth="1"/>
    <col min="3" max="3" width="9.42578125" customWidth="1"/>
    <col min="4" max="4" width="12.5703125" customWidth="1"/>
    <col min="5" max="5" width="5.85546875" customWidth="1"/>
    <col min="6" max="6" width="0" hidden="1" customWidth="1"/>
  </cols>
  <sheetData>
    <row r="1" spans="1:5">
      <c r="A1" s="122" t="s">
        <v>8</v>
      </c>
      <c r="B1" s="122"/>
      <c r="C1" s="1"/>
      <c r="D1" s="1"/>
      <c r="E1" s="1"/>
    </row>
    <row r="2" spans="1:5">
      <c r="A2" s="13"/>
      <c r="B2" s="13"/>
      <c r="C2" s="1"/>
      <c r="D2" s="1"/>
      <c r="E2" s="1"/>
    </row>
    <row r="3" spans="1:5">
      <c r="A3" s="1"/>
      <c r="B3" s="21" t="s">
        <v>775</v>
      </c>
      <c r="C3" s="123" t="s">
        <v>9</v>
      </c>
      <c r="D3" s="123"/>
      <c r="E3" s="1"/>
    </row>
    <row r="4" spans="1:5">
      <c r="A4" s="1"/>
      <c r="B4" s="29" t="s">
        <v>277</v>
      </c>
      <c r="C4" s="124">
        <f>INDEX(drop_regnr_2002,MATCH(B4,drop_navn_2002,0))</f>
        <v>71097</v>
      </c>
      <c r="D4" s="124"/>
      <c r="E4" s="1"/>
    </row>
    <row r="5" spans="1:5">
      <c r="A5" s="1"/>
      <c r="B5" s="40"/>
      <c r="C5" s="43"/>
      <c r="D5" s="48" t="str">
        <f>D7&amp;"12"</f>
        <v>200212</v>
      </c>
      <c r="E5" s="1"/>
    </row>
    <row r="6" spans="1:5" ht="23.25" customHeight="1">
      <c r="A6" s="125" t="s">
        <v>11</v>
      </c>
      <c r="B6" s="125"/>
      <c r="C6" s="125"/>
      <c r="D6" s="125"/>
      <c r="E6" s="1"/>
    </row>
    <row r="7" spans="1:5" ht="15.75" customHeight="1">
      <c r="A7" s="11"/>
      <c r="B7" s="2"/>
      <c r="C7" s="49" t="s">
        <v>12</v>
      </c>
      <c r="D7" s="118">
        <v>2002</v>
      </c>
      <c r="E7" s="1"/>
    </row>
    <row r="8" spans="1:5">
      <c r="A8" s="19" t="s">
        <v>13</v>
      </c>
      <c r="B8" s="19"/>
      <c r="C8" s="42"/>
      <c r="D8" s="47" t="s">
        <v>14</v>
      </c>
      <c r="E8" s="1"/>
    </row>
    <row r="9" spans="1:5">
      <c r="A9" s="56" t="s">
        <v>15</v>
      </c>
      <c r="B9" s="35" t="s">
        <v>16</v>
      </c>
      <c r="C9" s="39" t="s">
        <v>17</v>
      </c>
      <c r="D9" s="57">
        <f t="shared" ref="D9:D40" si="0">INDEX(data_2002,MATCH($C$4,regnr_2002,0),MATCH($C9,var_2002,0))</f>
        <v>62268</v>
      </c>
      <c r="E9" s="1"/>
    </row>
    <row r="10" spans="1:5">
      <c r="A10" s="56" t="s">
        <v>18</v>
      </c>
      <c r="B10" s="35" t="s">
        <v>19</v>
      </c>
      <c r="C10" s="39" t="s">
        <v>20</v>
      </c>
      <c r="D10" s="57">
        <f t="shared" si="0"/>
        <v>0</v>
      </c>
      <c r="E10" s="1"/>
    </row>
    <row r="11" spans="1:5">
      <c r="A11" s="58" t="s">
        <v>21</v>
      </c>
      <c r="B11" s="36" t="s">
        <v>22</v>
      </c>
      <c r="C11" s="39" t="s">
        <v>23</v>
      </c>
      <c r="D11" s="62">
        <f t="shared" si="0"/>
        <v>62268</v>
      </c>
      <c r="E11" s="1"/>
    </row>
    <row r="12" spans="1:5">
      <c r="A12" s="56" t="s">
        <v>24</v>
      </c>
      <c r="B12" s="35" t="s">
        <v>25</v>
      </c>
      <c r="C12" s="39" t="s">
        <v>26</v>
      </c>
      <c r="D12" s="57">
        <f t="shared" si="0"/>
        <v>0</v>
      </c>
      <c r="E12" s="1"/>
    </row>
    <row r="13" spans="1:5">
      <c r="A13" s="56" t="s">
        <v>27</v>
      </c>
      <c r="B13" s="35" t="s">
        <v>28</v>
      </c>
      <c r="C13" s="39" t="s">
        <v>29</v>
      </c>
      <c r="D13" s="57">
        <f t="shared" si="0"/>
        <v>0</v>
      </c>
      <c r="E13" s="1"/>
    </row>
    <row r="14" spans="1:5">
      <c r="A14" s="56" t="s">
        <v>30</v>
      </c>
      <c r="B14" s="35" t="s">
        <v>31</v>
      </c>
      <c r="C14" s="39" t="s">
        <v>32</v>
      </c>
      <c r="D14" s="57">
        <f t="shared" si="0"/>
        <v>0</v>
      </c>
      <c r="E14" s="1"/>
    </row>
    <row r="15" spans="1:5">
      <c r="A15" s="56" t="s">
        <v>33</v>
      </c>
      <c r="B15" s="35" t="s">
        <v>34</v>
      </c>
      <c r="C15" s="39" t="s">
        <v>35</v>
      </c>
      <c r="D15" s="57">
        <f t="shared" si="0"/>
        <v>11412</v>
      </c>
      <c r="E15" s="1"/>
    </row>
    <row r="16" spans="1:5">
      <c r="A16" s="56" t="s">
        <v>36</v>
      </c>
      <c r="B16" s="35" t="s">
        <v>37</v>
      </c>
      <c r="C16" s="39" t="s">
        <v>38</v>
      </c>
      <c r="D16" s="57">
        <f t="shared" si="0"/>
        <v>0</v>
      </c>
      <c r="E16" s="1"/>
    </row>
    <row r="17" spans="1:5">
      <c r="A17" s="58" t="s">
        <v>39</v>
      </c>
      <c r="B17" s="36" t="s">
        <v>40</v>
      </c>
      <c r="C17" s="39" t="s">
        <v>41</v>
      </c>
      <c r="D17" s="62">
        <f t="shared" si="0"/>
        <v>11412</v>
      </c>
      <c r="E17" s="1"/>
    </row>
    <row r="18" spans="1:5">
      <c r="A18" s="56" t="s">
        <v>42</v>
      </c>
      <c r="B18" s="35" t="s">
        <v>43</v>
      </c>
      <c r="C18" s="39" t="s">
        <v>44</v>
      </c>
      <c r="D18" s="57">
        <f t="shared" si="0"/>
        <v>0</v>
      </c>
      <c r="E18" s="1"/>
    </row>
    <row r="19" spans="1:5">
      <c r="A19" s="56" t="s">
        <v>45</v>
      </c>
      <c r="B19" s="35" t="s">
        <v>46</v>
      </c>
      <c r="C19" s="39" t="s">
        <v>47</v>
      </c>
      <c r="D19" s="57">
        <f t="shared" si="0"/>
        <v>-4561</v>
      </c>
      <c r="E19" s="1"/>
    </row>
    <row r="20" spans="1:5">
      <c r="A20" s="56" t="s">
        <v>48</v>
      </c>
      <c r="B20" s="35" t="s">
        <v>49</v>
      </c>
      <c r="C20" s="39" t="s">
        <v>50</v>
      </c>
      <c r="D20" s="57">
        <f t="shared" si="0"/>
        <v>0</v>
      </c>
      <c r="E20" s="1"/>
    </row>
    <row r="21" spans="1:5">
      <c r="A21" s="56" t="s">
        <v>51</v>
      </c>
      <c r="B21" s="35" t="s">
        <v>52</v>
      </c>
      <c r="C21" s="39" t="s">
        <v>53</v>
      </c>
      <c r="D21" s="57">
        <f t="shared" si="0"/>
        <v>22</v>
      </c>
      <c r="E21" s="1"/>
    </row>
    <row r="22" spans="1:5">
      <c r="A22" s="56" t="s">
        <v>54</v>
      </c>
      <c r="B22" s="35" t="s">
        <v>55</v>
      </c>
      <c r="C22" s="39" t="s">
        <v>56</v>
      </c>
      <c r="D22" s="57">
        <f t="shared" si="0"/>
        <v>0</v>
      </c>
      <c r="E22" s="1"/>
    </row>
    <row r="23" spans="1:5">
      <c r="A23" s="58" t="s">
        <v>57</v>
      </c>
      <c r="B23" s="36" t="s">
        <v>58</v>
      </c>
      <c r="C23" s="39" t="s">
        <v>59</v>
      </c>
      <c r="D23" s="62">
        <f t="shared" si="0"/>
        <v>-4539</v>
      </c>
      <c r="E23" s="1"/>
    </row>
    <row r="24" spans="1:5">
      <c r="A24" s="56" t="s">
        <v>60</v>
      </c>
      <c r="B24" s="35" t="s">
        <v>61</v>
      </c>
      <c r="C24" s="39" t="s">
        <v>62</v>
      </c>
      <c r="D24" s="57">
        <f t="shared" si="0"/>
        <v>-53340</v>
      </c>
      <c r="E24" s="1"/>
    </row>
    <row r="25" spans="1:5">
      <c r="A25" s="56" t="s">
        <v>63</v>
      </c>
      <c r="B25" s="35" t="s">
        <v>341</v>
      </c>
      <c r="C25" s="39" t="s">
        <v>65</v>
      </c>
      <c r="D25" s="57">
        <f t="shared" si="0"/>
        <v>0</v>
      </c>
      <c r="E25" s="1"/>
    </row>
    <row r="26" spans="1:5">
      <c r="A26" s="56" t="s">
        <v>66</v>
      </c>
      <c r="B26" s="35" t="s">
        <v>67</v>
      </c>
      <c r="C26" s="39" t="s">
        <v>68</v>
      </c>
      <c r="D26" s="57">
        <f t="shared" si="0"/>
        <v>-53340</v>
      </c>
      <c r="E26" s="1"/>
    </row>
    <row r="27" spans="1:5">
      <c r="A27" s="56" t="s">
        <v>69</v>
      </c>
      <c r="B27" s="35" t="s">
        <v>70</v>
      </c>
      <c r="C27" s="39" t="s">
        <v>71</v>
      </c>
      <c r="D27" s="57">
        <f t="shared" si="0"/>
        <v>0</v>
      </c>
      <c r="E27" s="1"/>
    </row>
    <row r="28" spans="1:5">
      <c r="A28" s="56" t="s">
        <v>72</v>
      </c>
      <c r="B28" s="35" t="s">
        <v>73</v>
      </c>
      <c r="C28" s="39" t="s">
        <v>74</v>
      </c>
      <c r="D28" s="57">
        <f t="shared" si="0"/>
        <v>0</v>
      </c>
      <c r="E28" s="1"/>
    </row>
    <row r="29" spans="1:5">
      <c r="A29" s="56" t="s">
        <v>75</v>
      </c>
      <c r="B29" s="35" t="s">
        <v>342</v>
      </c>
      <c r="C29" s="39" t="s">
        <v>77</v>
      </c>
      <c r="D29" s="57">
        <f t="shared" si="0"/>
        <v>0</v>
      </c>
      <c r="E29" s="1"/>
    </row>
    <row r="30" spans="1:5">
      <c r="A30" s="58" t="s">
        <v>78</v>
      </c>
      <c r="B30" s="36" t="s">
        <v>343</v>
      </c>
      <c r="C30" s="39" t="s">
        <v>80</v>
      </c>
      <c r="D30" s="62">
        <f t="shared" si="0"/>
        <v>0</v>
      </c>
      <c r="E30" s="1"/>
    </row>
    <row r="31" spans="1:5">
      <c r="A31" s="56" t="s">
        <v>81</v>
      </c>
      <c r="B31" s="35" t="s">
        <v>79</v>
      </c>
      <c r="C31" s="39" t="s">
        <v>83</v>
      </c>
      <c r="D31" s="57">
        <f t="shared" si="0"/>
        <v>0</v>
      </c>
      <c r="E31" s="1"/>
    </row>
    <row r="32" spans="1:5">
      <c r="A32" s="56" t="s">
        <v>84</v>
      </c>
      <c r="B32" s="35" t="s">
        <v>82</v>
      </c>
      <c r="C32" s="39" t="s">
        <v>86</v>
      </c>
      <c r="D32" s="57">
        <f t="shared" si="0"/>
        <v>-5828</v>
      </c>
      <c r="E32" s="1"/>
    </row>
    <row r="33" spans="1:5">
      <c r="A33" s="56" t="s">
        <v>87</v>
      </c>
      <c r="B33" s="35" t="s">
        <v>85</v>
      </c>
      <c r="C33" s="39" t="s">
        <v>89</v>
      </c>
      <c r="D33" s="57">
        <f t="shared" si="0"/>
        <v>0</v>
      </c>
      <c r="E33" s="1"/>
    </row>
    <row r="34" spans="1:5">
      <c r="A34" s="58" t="s">
        <v>90</v>
      </c>
      <c r="B34" s="36" t="s">
        <v>344</v>
      </c>
      <c r="C34" s="39" t="s">
        <v>92</v>
      </c>
      <c r="D34" s="62">
        <f t="shared" si="0"/>
        <v>-5828</v>
      </c>
      <c r="E34" s="1"/>
    </row>
    <row r="35" spans="1:5">
      <c r="A35" s="56" t="s">
        <v>93</v>
      </c>
      <c r="B35" s="35" t="s">
        <v>91</v>
      </c>
      <c r="C35" s="39" t="s">
        <v>95</v>
      </c>
      <c r="D35" s="57">
        <f t="shared" si="0"/>
        <v>0</v>
      </c>
      <c r="E35" s="1"/>
    </row>
    <row r="36" spans="1:5">
      <c r="A36" s="56" t="s">
        <v>96</v>
      </c>
      <c r="B36" s="35" t="s">
        <v>94</v>
      </c>
      <c r="C36" s="39" t="s">
        <v>98</v>
      </c>
      <c r="D36" s="57">
        <f t="shared" si="0"/>
        <v>-731</v>
      </c>
      <c r="E36" s="1"/>
    </row>
    <row r="37" spans="1:5">
      <c r="A37" s="56" t="s">
        <v>99</v>
      </c>
      <c r="B37" s="35" t="s">
        <v>97</v>
      </c>
      <c r="C37" s="39" t="s">
        <v>101</v>
      </c>
      <c r="D37" s="57">
        <f t="shared" si="0"/>
        <v>-1247</v>
      </c>
      <c r="E37" s="1"/>
    </row>
    <row r="38" spans="1:5">
      <c r="A38" s="58" t="s">
        <v>102</v>
      </c>
      <c r="B38" s="36" t="s">
        <v>345</v>
      </c>
      <c r="C38" s="39" t="s">
        <v>104</v>
      </c>
      <c r="D38" s="62">
        <f t="shared" si="0"/>
        <v>-1978</v>
      </c>
      <c r="E38" s="1"/>
    </row>
    <row r="39" spans="1:5">
      <c r="A39" s="56" t="s">
        <v>105</v>
      </c>
      <c r="B39" s="35" t="s">
        <v>103</v>
      </c>
      <c r="C39" s="39" t="s">
        <v>107</v>
      </c>
      <c r="D39" s="57">
        <f t="shared" si="0"/>
        <v>-3896</v>
      </c>
      <c r="E39" s="1"/>
    </row>
    <row r="40" spans="1:5">
      <c r="A40" s="56" t="s">
        <v>108</v>
      </c>
      <c r="B40" s="35" t="s">
        <v>106</v>
      </c>
      <c r="C40" s="39" t="s">
        <v>110</v>
      </c>
      <c r="D40" s="57">
        <f t="shared" si="0"/>
        <v>0</v>
      </c>
      <c r="E40" s="1"/>
    </row>
    <row r="41" spans="1:5">
      <c r="A41" s="56" t="s">
        <v>111</v>
      </c>
      <c r="B41" s="35" t="s">
        <v>281</v>
      </c>
      <c r="C41" s="39" t="s">
        <v>113</v>
      </c>
      <c r="D41" s="57">
        <f t="shared" ref="D41:D72" si="1">INDEX(data_2002,MATCH($C$4,regnr_2002,0),MATCH($C41,var_2002,0))</f>
        <v>0</v>
      </c>
      <c r="E41" s="1"/>
    </row>
    <row r="42" spans="1:5">
      <c r="A42" s="56" t="s">
        <v>114</v>
      </c>
      <c r="B42" s="35" t="s">
        <v>112</v>
      </c>
      <c r="C42" s="39" t="s">
        <v>116</v>
      </c>
      <c r="D42" s="57">
        <f t="shared" si="1"/>
        <v>-96</v>
      </c>
      <c r="E42" s="1"/>
    </row>
    <row r="43" spans="1:5">
      <c r="A43" s="58" t="s">
        <v>117</v>
      </c>
      <c r="B43" s="36" t="s">
        <v>346</v>
      </c>
      <c r="C43" s="39" t="s">
        <v>118</v>
      </c>
      <c r="D43" s="62">
        <f t="shared" si="1"/>
        <v>4003</v>
      </c>
      <c r="E43" s="1"/>
    </row>
    <row r="44" spans="1:5">
      <c r="A44" s="56" t="s">
        <v>119</v>
      </c>
      <c r="B44" s="35" t="s">
        <v>283</v>
      </c>
      <c r="C44" s="39" t="s">
        <v>121</v>
      </c>
      <c r="D44" s="57">
        <f t="shared" si="1"/>
        <v>0</v>
      </c>
      <c r="E44" s="1"/>
    </row>
    <row r="45" spans="1:5">
      <c r="A45" s="56" t="s">
        <v>122</v>
      </c>
      <c r="B45" s="35" t="s">
        <v>112</v>
      </c>
      <c r="C45" s="39" t="s">
        <v>124</v>
      </c>
      <c r="D45" s="57">
        <f t="shared" si="1"/>
        <v>96</v>
      </c>
      <c r="E45" s="1"/>
    </row>
    <row r="46" spans="1:5">
      <c r="A46" s="56" t="s">
        <v>125</v>
      </c>
      <c r="B46" s="35" t="s">
        <v>120</v>
      </c>
      <c r="C46" s="39" t="s">
        <v>127</v>
      </c>
      <c r="D46" s="57">
        <f t="shared" si="1"/>
        <v>0</v>
      </c>
      <c r="E46" s="1"/>
    </row>
    <row r="47" spans="1:5">
      <c r="A47" s="56" t="s">
        <v>128</v>
      </c>
      <c r="B47" s="35" t="s">
        <v>123</v>
      </c>
      <c r="C47" s="39" t="s">
        <v>130</v>
      </c>
      <c r="D47" s="57">
        <f t="shared" si="1"/>
        <v>-2667</v>
      </c>
      <c r="E47" s="1"/>
    </row>
    <row r="48" spans="1:5">
      <c r="A48" s="58" t="s">
        <v>131</v>
      </c>
      <c r="B48" s="36" t="s">
        <v>347</v>
      </c>
      <c r="C48" s="39" t="s">
        <v>133</v>
      </c>
      <c r="D48" s="62">
        <f t="shared" si="1"/>
        <v>1432</v>
      </c>
      <c r="E48" s="1"/>
    </row>
    <row r="49" spans="1:5">
      <c r="A49" s="56" t="s">
        <v>134</v>
      </c>
      <c r="B49" s="35" t="s">
        <v>129</v>
      </c>
      <c r="C49" s="39" t="s">
        <v>136</v>
      </c>
      <c r="D49" s="57">
        <f t="shared" si="1"/>
        <v>0</v>
      </c>
      <c r="E49" s="1"/>
    </row>
    <row r="50" spans="1:5">
      <c r="A50" s="56" t="s">
        <v>137</v>
      </c>
      <c r="B50" s="35" t="s">
        <v>132</v>
      </c>
      <c r="C50" s="39" t="s">
        <v>139</v>
      </c>
      <c r="D50" s="57">
        <f t="shared" si="1"/>
        <v>0</v>
      </c>
      <c r="E50" s="1"/>
    </row>
    <row r="51" spans="1:5">
      <c r="A51" s="58" t="s">
        <v>140</v>
      </c>
      <c r="B51" s="36" t="s">
        <v>135</v>
      </c>
      <c r="C51" s="39" t="s">
        <v>142</v>
      </c>
      <c r="D51" s="62">
        <f t="shared" si="1"/>
        <v>1432</v>
      </c>
      <c r="E51" s="1"/>
    </row>
    <row r="52" spans="1:5">
      <c r="A52" s="56" t="s">
        <v>286</v>
      </c>
      <c r="B52" s="35" t="s">
        <v>138</v>
      </c>
      <c r="C52" s="39" t="s">
        <v>288</v>
      </c>
      <c r="D52" s="57">
        <f t="shared" si="1"/>
        <v>-93</v>
      </c>
      <c r="E52" s="1"/>
    </row>
    <row r="53" spans="1:5">
      <c r="A53" s="58" t="s">
        <v>289</v>
      </c>
      <c r="B53" s="36" t="s">
        <v>348</v>
      </c>
      <c r="C53" s="39" t="s">
        <v>291</v>
      </c>
      <c r="D53" s="62">
        <f t="shared" si="1"/>
        <v>1339</v>
      </c>
      <c r="E53" s="1"/>
    </row>
    <row r="54" spans="1:5">
      <c r="A54" s="56" t="s">
        <v>292</v>
      </c>
      <c r="B54" s="35" t="s">
        <v>290</v>
      </c>
      <c r="C54" s="39" t="s">
        <v>293</v>
      </c>
      <c r="D54" s="57">
        <f t="shared" si="1"/>
        <v>0</v>
      </c>
      <c r="E54" s="1"/>
    </row>
    <row r="55" spans="1:5">
      <c r="A55" s="56" t="s">
        <v>294</v>
      </c>
      <c r="B55" s="35" t="s">
        <v>19</v>
      </c>
      <c r="C55" s="39" t="s">
        <v>296</v>
      </c>
      <c r="D55" s="57">
        <f t="shared" si="1"/>
        <v>0</v>
      </c>
      <c r="E55" s="1"/>
    </row>
    <row r="56" spans="1:5">
      <c r="A56" s="56" t="s">
        <v>297</v>
      </c>
      <c r="B56" s="35" t="s">
        <v>295</v>
      </c>
      <c r="C56" s="39" t="s">
        <v>299</v>
      </c>
      <c r="D56" s="57">
        <f t="shared" si="1"/>
        <v>0</v>
      </c>
      <c r="E56" s="1"/>
    </row>
    <row r="57" spans="1:5">
      <c r="A57" s="56" t="s">
        <v>300</v>
      </c>
      <c r="B57" s="35" t="s">
        <v>298</v>
      </c>
      <c r="C57" s="39" t="s">
        <v>302</v>
      </c>
      <c r="D57" s="57">
        <f t="shared" si="1"/>
        <v>0</v>
      </c>
      <c r="E57" s="1"/>
    </row>
    <row r="58" spans="1:5">
      <c r="A58" s="58" t="s">
        <v>303</v>
      </c>
      <c r="B58" s="36" t="s">
        <v>349</v>
      </c>
      <c r="C58" s="39" t="s">
        <v>304</v>
      </c>
      <c r="D58" s="62">
        <f t="shared" si="1"/>
        <v>0</v>
      </c>
      <c r="E58" s="1"/>
    </row>
    <row r="59" spans="1:5">
      <c r="A59" s="56" t="s">
        <v>305</v>
      </c>
      <c r="B59" s="35" t="s">
        <v>112</v>
      </c>
      <c r="C59" s="39" t="s">
        <v>307</v>
      </c>
      <c r="D59" s="57">
        <f t="shared" si="1"/>
        <v>0</v>
      </c>
      <c r="E59" s="1"/>
    </row>
    <row r="60" spans="1:5">
      <c r="A60" s="56" t="s">
        <v>308</v>
      </c>
      <c r="B60" s="35" t="s">
        <v>306</v>
      </c>
      <c r="C60" s="39" t="s">
        <v>309</v>
      </c>
      <c r="D60" s="57">
        <f t="shared" si="1"/>
        <v>0</v>
      </c>
      <c r="E60" s="1"/>
    </row>
    <row r="61" spans="1:5">
      <c r="A61" s="56" t="s">
        <v>310</v>
      </c>
      <c r="B61" s="35" t="s">
        <v>49</v>
      </c>
      <c r="C61" s="39" t="s">
        <v>312</v>
      </c>
      <c r="D61" s="57">
        <f t="shared" si="1"/>
        <v>0</v>
      </c>
      <c r="E61" s="1"/>
    </row>
    <row r="62" spans="1:5">
      <c r="A62" s="56" t="s">
        <v>313</v>
      </c>
      <c r="B62" s="35" t="s">
        <v>311</v>
      </c>
      <c r="C62" s="39" t="s">
        <v>314</v>
      </c>
      <c r="D62" s="57">
        <f t="shared" si="1"/>
        <v>0</v>
      </c>
      <c r="E62" s="1"/>
    </row>
    <row r="63" spans="1:5">
      <c r="A63" s="56" t="s">
        <v>315</v>
      </c>
      <c r="B63" s="35" t="s">
        <v>55</v>
      </c>
      <c r="C63" s="39" t="s">
        <v>317</v>
      </c>
      <c r="D63" s="57">
        <f t="shared" si="1"/>
        <v>0</v>
      </c>
      <c r="E63" s="1"/>
    </row>
    <row r="64" spans="1:5">
      <c r="A64" s="58" t="s">
        <v>318</v>
      </c>
      <c r="B64" s="36" t="s">
        <v>350</v>
      </c>
      <c r="C64" s="39" t="s">
        <v>320</v>
      </c>
      <c r="D64" s="62">
        <f t="shared" si="1"/>
        <v>0</v>
      </c>
      <c r="E64" s="1"/>
    </row>
    <row r="65" spans="1:5">
      <c r="A65" s="56" t="s">
        <v>321</v>
      </c>
      <c r="B65" s="35" t="s">
        <v>319</v>
      </c>
      <c r="C65" s="39" t="s">
        <v>323</v>
      </c>
      <c r="D65" s="57">
        <f t="shared" si="1"/>
        <v>0</v>
      </c>
      <c r="E65" s="1"/>
    </row>
    <row r="66" spans="1:5">
      <c r="A66" s="56" t="s">
        <v>324</v>
      </c>
      <c r="B66" s="35" t="s">
        <v>322</v>
      </c>
      <c r="C66" s="39" t="s">
        <v>325</v>
      </c>
      <c r="D66" s="57">
        <f t="shared" si="1"/>
        <v>0</v>
      </c>
      <c r="E66" s="1"/>
    </row>
    <row r="67" spans="1:5">
      <c r="A67" s="56" t="s">
        <v>326</v>
      </c>
      <c r="B67" s="35" t="s">
        <v>79</v>
      </c>
      <c r="C67" s="39" t="s">
        <v>328</v>
      </c>
      <c r="D67" s="57">
        <f t="shared" si="1"/>
        <v>0</v>
      </c>
      <c r="E67" s="1"/>
    </row>
    <row r="68" spans="1:5">
      <c r="A68" s="56" t="s">
        <v>329</v>
      </c>
      <c r="B68" s="35" t="s">
        <v>327</v>
      </c>
      <c r="C68" s="39" t="s">
        <v>331</v>
      </c>
      <c r="D68" s="57">
        <f t="shared" si="1"/>
        <v>0</v>
      </c>
      <c r="E68" s="1"/>
    </row>
    <row r="69" spans="1:5">
      <c r="A69" s="56" t="s">
        <v>332</v>
      </c>
      <c r="B69" s="35" t="s">
        <v>330</v>
      </c>
      <c r="C69" s="39" t="s">
        <v>334</v>
      </c>
      <c r="D69" s="57">
        <f t="shared" si="1"/>
        <v>0</v>
      </c>
      <c r="E69" s="1"/>
    </row>
    <row r="70" spans="1:5">
      <c r="A70" s="58" t="s">
        <v>335</v>
      </c>
      <c r="B70" s="36" t="s">
        <v>351</v>
      </c>
      <c r="C70" s="39" t="s">
        <v>337</v>
      </c>
      <c r="D70" s="62">
        <f t="shared" si="1"/>
        <v>0</v>
      </c>
      <c r="E70" s="1"/>
    </row>
    <row r="71" spans="1:5">
      <c r="A71" s="56" t="s">
        <v>338</v>
      </c>
      <c r="B71" s="35" t="s">
        <v>336</v>
      </c>
      <c r="C71" s="39" t="s">
        <v>340</v>
      </c>
      <c r="D71" s="57">
        <f t="shared" si="1"/>
        <v>0</v>
      </c>
      <c r="E71" s="1"/>
    </row>
    <row r="72" spans="1:5">
      <c r="A72" s="58" t="s">
        <v>352</v>
      </c>
      <c r="B72" s="36" t="s">
        <v>353</v>
      </c>
      <c r="C72" s="39" t="s">
        <v>354</v>
      </c>
      <c r="D72" s="62">
        <f t="shared" si="1"/>
        <v>0</v>
      </c>
      <c r="E72" s="1"/>
    </row>
    <row r="73" spans="1:5">
      <c r="A73" s="1"/>
      <c r="B73" s="1"/>
      <c r="C73" s="10"/>
      <c r="D73" s="1"/>
      <c r="E73" s="1"/>
    </row>
    <row r="74" spans="1:5" ht="27.75" customHeight="1">
      <c r="A74" s="125" t="s">
        <v>143</v>
      </c>
      <c r="B74" s="125"/>
      <c r="C74" s="125"/>
      <c r="D74" s="125"/>
      <c r="E74" s="1"/>
    </row>
    <row r="75" spans="1:5" ht="15.75" customHeight="1">
      <c r="A75" s="11"/>
      <c r="B75" s="2"/>
      <c r="C75" s="49" t="s">
        <v>12</v>
      </c>
      <c r="D75" s="118">
        <v>2002</v>
      </c>
      <c r="E75" s="1"/>
    </row>
    <row r="76" spans="1:5">
      <c r="A76" s="19" t="s">
        <v>144</v>
      </c>
      <c r="B76" s="27" t="s">
        <v>145</v>
      </c>
      <c r="C76" s="42"/>
      <c r="D76" s="47" t="s">
        <v>14</v>
      </c>
      <c r="E76" s="1"/>
    </row>
    <row r="77" spans="1:5">
      <c r="A77" s="28" t="s">
        <v>15</v>
      </c>
      <c r="B77" s="35" t="s">
        <v>146</v>
      </c>
      <c r="C77" s="39" t="s">
        <v>147</v>
      </c>
      <c r="D77" s="57">
        <f t="shared" ref="D77:D107" si="2">INDEX(data_2002,MATCH($C$4,regnr_2002,0),MATCH($C77,var_2002,0))</f>
        <v>0</v>
      </c>
      <c r="E77" s="1"/>
    </row>
    <row r="78" spans="1:5">
      <c r="A78" s="28" t="s">
        <v>18</v>
      </c>
      <c r="B78" s="35" t="s">
        <v>148</v>
      </c>
      <c r="C78" s="39" t="s">
        <v>149</v>
      </c>
      <c r="D78" s="57">
        <f t="shared" si="2"/>
        <v>1829</v>
      </c>
      <c r="E78" s="1"/>
    </row>
    <row r="79" spans="1:5">
      <c r="A79" s="28" t="s">
        <v>21</v>
      </c>
      <c r="B79" s="35" t="s">
        <v>150</v>
      </c>
      <c r="C79" s="39" t="s">
        <v>151</v>
      </c>
      <c r="D79" s="57">
        <f t="shared" si="2"/>
        <v>0</v>
      </c>
      <c r="E79" s="1"/>
    </row>
    <row r="80" spans="1:5">
      <c r="A80" s="28" t="s">
        <v>24</v>
      </c>
      <c r="B80" s="35" t="s">
        <v>152</v>
      </c>
      <c r="C80" s="39" t="s">
        <v>153</v>
      </c>
      <c r="D80" s="57">
        <f t="shared" si="2"/>
        <v>0</v>
      </c>
      <c r="E80" s="1"/>
    </row>
    <row r="81" spans="1:5">
      <c r="A81" s="28" t="s">
        <v>27</v>
      </c>
      <c r="B81" s="35" t="s">
        <v>154</v>
      </c>
      <c r="C81" s="39" t="s">
        <v>155</v>
      </c>
      <c r="D81" s="57">
        <f t="shared" si="2"/>
        <v>0</v>
      </c>
      <c r="E81" s="1"/>
    </row>
    <row r="82" spans="1:5">
      <c r="A82" s="28" t="s">
        <v>30</v>
      </c>
      <c r="B82" s="35" t="s">
        <v>156</v>
      </c>
      <c r="C82" s="39" t="s">
        <v>157</v>
      </c>
      <c r="D82" s="57">
        <f t="shared" si="2"/>
        <v>0</v>
      </c>
      <c r="E82" s="1"/>
    </row>
    <row r="83" spans="1:5">
      <c r="A83" s="30" t="s">
        <v>33</v>
      </c>
      <c r="B83" s="36" t="s">
        <v>158</v>
      </c>
      <c r="C83" s="39" t="s">
        <v>159</v>
      </c>
      <c r="D83" s="62">
        <f t="shared" si="2"/>
        <v>0</v>
      </c>
      <c r="E83" s="1"/>
    </row>
    <row r="84" spans="1:5">
      <c r="A84" s="28" t="s">
        <v>36</v>
      </c>
      <c r="B84" s="35" t="s">
        <v>160</v>
      </c>
      <c r="C84" s="39" t="s">
        <v>161</v>
      </c>
      <c r="D84" s="57">
        <f t="shared" si="2"/>
        <v>452</v>
      </c>
      <c r="E84" s="1"/>
    </row>
    <row r="85" spans="1:5">
      <c r="A85" s="28" t="s">
        <v>39</v>
      </c>
      <c r="B85" s="35" t="s">
        <v>162</v>
      </c>
      <c r="C85" s="39" t="s">
        <v>163</v>
      </c>
      <c r="D85" s="57">
        <f t="shared" si="2"/>
        <v>47940</v>
      </c>
      <c r="E85" s="1"/>
    </row>
    <row r="86" spans="1:5">
      <c r="A86" s="28" t="s">
        <v>42</v>
      </c>
      <c r="B86" s="35" t="s">
        <v>164</v>
      </c>
      <c r="C86" s="39" t="s">
        <v>165</v>
      </c>
      <c r="D86" s="57">
        <f t="shared" si="2"/>
        <v>203494</v>
      </c>
      <c r="E86" s="1"/>
    </row>
    <row r="87" spans="1:5">
      <c r="A87" s="28" t="s">
        <v>45</v>
      </c>
      <c r="B87" s="35" t="s">
        <v>166</v>
      </c>
      <c r="C87" s="39" t="s">
        <v>167</v>
      </c>
      <c r="D87" s="57">
        <f t="shared" si="2"/>
        <v>0</v>
      </c>
      <c r="E87" s="1"/>
    </row>
    <row r="88" spans="1:5">
      <c r="A88" s="28" t="s">
        <v>48</v>
      </c>
      <c r="B88" s="35" t="s">
        <v>168</v>
      </c>
      <c r="C88" s="39" t="s">
        <v>169</v>
      </c>
      <c r="D88" s="57">
        <f t="shared" si="2"/>
        <v>0</v>
      </c>
      <c r="E88" s="1"/>
    </row>
    <row r="89" spans="1:5">
      <c r="A89" s="28" t="s">
        <v>51</v>
      </c>
      <c r="B89" s="35" t="s">
        <v>170</v>
      </c>
      <c r="C89" s="39" t="s">
        <v>171</v>
      </c>
      <c r="D89" s="57">
        <f t="shared" si="2"/>
        <v>0</v>
      </c>
      <c r="E89" s="1"/>
    </row>
    <row r="90" spans="1:5">
      <c r="A90" s="28" t="s">
        <v>54</v>
      </c>
      <c r="B90" s="35" t="s">
        <v>172</v>
      </c>
      <c r="C90" s="39" t="s">
        <v>173</v>
      </c>
      <c r="D90" s="57">
        <f t="shared" si="2"/>
        <v>0</v>
      </c>
      <c r="E90" s="1"/>
    </row>
    <row r="91" spans="1:5">
      <c r="A91" s="28" t="s">
        <v>57</v>
      </c>
      <c r="B91" s="35" t="s">
        <v>174</v>
      </c>
      <c r="C91" s="39" t="s">
        <v>175</v>
      </c>
      <c r="D91" s="57">
        <f t="shared" si="2"/>
        <v>0</v>
      </c>
      <c r="E91" s="1"/>
    </row>
    <row r="92" spans="1:5">
      <c r="A92" s="30" t="s">
        <v>60</v>
      </c>
      <c r="B92" s="36" t="s">
        <v>176</v>
      </c>
      <c r="C92" s="39" t="s">
        <v>177</v>
      </c>
      <c r="D92" s="62">
        <f t="shared" si="2"/>
        <v>251886</v>
      </c>
      <c r="E92" s="1"/>
    </row>
    <row r="93" spans="1:5">
      <c r="A93" s="30" t="s">
        <v>63</v>
      </c>
      <c r="B93" s="36" t="s">
        <v>178</v>
      </c>
      <c r="C93" s="39" t="s">
        <v>179</v>
      </c>
      <c r="D93" s="62">
        <f t="shared" si="2"/>
        <v>253715</v>
      </c>
      <c r="E93" s="1"/>
    </row>
    <row r="94" spans="1:5">
      <c r="A94" s="28" t="s">
        <v>66</v>
      </c>
      <c r="B94" s="35" t="s">
        <v>180</v>
      </c>
      <c r="C94" s="39" t="s">
        <v>181</v>
      </c>
      <c r="D94" s="57">
        <f t="shared" si="2"/>
        <v>0</v>
      </c>
      <c r="E94" s="1"/>
    </row>
    <row r="95" spans="1:5">
      <c r="A95" s="28" t="s">
        <v>69</v>
      </c>
      <c r="B95" s="35" t="s">
        <v>182</v>
      </c>
      <c r="C95" s="39" t="s">
        <v>183</v>
      </c>
      <c r="D95" s="57">
        <f t="shared" si="2"/>
        <v>0</v>
      </c>
      <c r="E95" s="1"/>
    </row>
    <row r="96" spans="1:5">
      <c r="A96" s="28" t="s">
        <v>72</v>
      </c>
      <c r="B96" s="35" t="s">
        <v>184</v>
      </c>
      <c r="C96" s="39" t="s">
        <v>185</v>
      </c>
      <c r="D96" s="57">
        <f t="shared" si="2"/>
        <v>0</v>
      </c>
      <c r="E96" s="1"/>
    </row>
    <row r="97" spans="1:5">
      <c r="A97" s="28" t="s">
        <v>75</v>
      </c>
      <c r="B97" s="35" t="s">
        <v>186</v>
      </c>
      <c r="C97" s="39" t="s">
        <v>187</v>
      </c>
      <c r="D97" s="57">
        <f t="shared" si="2"/>
        <v>0</v>
      </c>
      <c r="E97" s="1"/>
    </row>
    <row r="98" spans="1:5">
      <c r="A98" s="28" t="s">
        <v>78</v>
      </c>
      <c r="B98" s="35" t="s">
        <v>188</v>
      </c>
      <c r="C98" s="39" t="s">
        <v>189</v>
      </c>
      <c r="D98" s="57">
        <f t="shared" si="2"/>
        <v>16</v>
      </c>
      <c r="E98" s="1"/>
    </row>
    <row r="99" spans="1:5">
      <c r="A99" s="30" t="s">
        <v>81</v>
      </c>
      <c r="B99" s="36" t="s">
        <v>190</v>
      </c>
      <c r="C99" s="39" t="s">
        <v>191</v>
      </c>
      <c r="D99" s="62">
        <f t="shared" si="2"/>
        <v>16</v>
      </c>
      <c r="E99" s="1"/>
    </row>
    <row r="100" spans="1:5">
      <c r="A100" s="28" t="s">
        <v>84</v>
      </c>
      <c r="B100" s="35" t="s">
        <v>192</v>
      </c>
      <c r="C100" s="39" t="s">
        <v>193</v>
      </c>
      <c r="D100" s="57">
        <f t="shared" si="2"/>
        <v>0</v>
      </c>
      <c r="E100" s="1"/>
    </row>
    <row r="101" spans="1:5">
      <c r="A101" s="28" t="s">
        <v>87</v>
      </c>
      <c r="B101" s="35" t="s">
        <v>194</v>
      </c>
      <c r="C101" s="39" t="s">
        <v>195</v>
      </c>
      <c r="D101" s="57">
        <f t="shared" si="2"/>
        <v>6730</v>
      </c>
      <c r="E101" s="1"/>
    </row>
    <row r="102" spans="1:5">
      <c r="A102" s="28" t="s">
        <v>90</v>
      </c>
      <c r="B102" s="35" t="s">
        <v>174</v>
      </c>
      <c r="C102" s="39" t="s">
        <v>196</v>
      </c>
      <c r="D102" s="57">
        <f t="shared" si="2"/>
        <v>0</v>
      </c>
      <c r="E102" s="1"/>
    </row>
    <row r="103" spans="1:5">
      <c r="A103" s="30" t="s">
        <v>93</v>
      </c>
      <c r="B103" s="36" t="s">
        <v>197</v>
      </c>
      <c r="C103" s="39" t="s">
        <v>198</v>
      </c>
      <c r="D103" s="62">
        <f t="shared" si="2"/>
        <v>6730</v>
      </c>
      <c r="E103" s="1"/>
    </row>
    <row r="104" spans="1:5">
      <c r="A104" s="28" t="s">
        <v>96</v>
      </c>
      <c r="B104" s="35" t="s">
        <v>199</v>
      </c>
      <c r="C104" s="39" t="s">
        <v>200</v>
      </c>
      <c r="D104" s="57">
        <f t="shared" si="2"/>
        <v>3768</v>
      </c>
      <c r="E104" s="1"/>
    </row>
    <row r="105" spans="1:5">
      <c r="A105" s="28" t="s">
        <v>99</v>
      </c>
      <c r="B105" s="35" t="s">
        <v>201</v>
      </c>
      <c r="C105" s="39" t="s">
        <v>202</v>
      </c>
      <c r="D105" s="57">
        <f t="shared" si="2"/>
        <v>3</v>
      </c>
      <c r="E105" s="1"/>
    </row>
    <row r="106" spans="1:5">
      <c r="A106" s="30" t="s">
        <v>102</v>
      </c>
      <c r="B106" s="36" t="s">
        <v>203</v>
      </c>
      <c r="C106" s="39" t="s">
        <v>204</v>
      </c>
      <c r="D106" s="62">
        <f t="shared" si="2"/>
        <v>3771</v>
      </c>
      <c r="E106" s="1"/>
    </row>
    <row r="107" spans="1:5">
      <c r="A107" s="30" t="s">
        <v>105</v>
      </c>
      <c r="B107" s="36" t="s">
        <v>205</v>
      </c>
      <c r="C107" s="39" t="s">
        <v>206</v>
      </c>
      <c r="D107" s="62">
        <f t="shared" si="2"/>
        <v>264232</v>
      </c>
      <c r="E107" s="1"/>
    </row>
    <row r="108" spans="1:5">
      <c r="A108" s="31"/>
      <c r="B108" s="37"/>
      <c r="C108" s="41"/>
      <c r="D108" s="33"/>
      <c r="E108" s="1"/>
    </row>
    <row r="109" spans="1:5">
      <c r="A109" s="32" t="s">
        <v>144</v>
      </c>
      <c r="B109" s="38" t="s">
        <v>207</v>
      </c>
      <c r="C109" s="41"/>
      <c r="D109" s="34"/>
      <c r="E109" s="1"/>
    </row>
    <row r="110" spans="1:5">
      <c r="A110" s="28" t="s">
        <v>15</v>
      </c>
      <c r="B110" s="35" t="s">
        <v>208</v>
      </c>
      <c r="C110" s="39" t="s">
        <v>209</v>
      </c>
      <c r="D110" s="57">
        <f t="shared" ref="D110:D144" si="3">INDEX(data_2002,MATCH($C$4,regnr_2002,0),MATCH($C110,var_2002,0))</f>
        <v>750</v>
      </c>
      <c r="E110" s="1"/>
    </row>
    <row r="111" spans="1:5">
      <c r="A111" s="28" t="s">
        <v>210</v>
      </c>
      <c r="B111" s="35" t="s">
        <v>211</v>
      </c>
      <c r="C111" s="39" t="s">
        <v>212</v>
      </c>
      <c r="D111" s="57">
        <f t="shared" si="3"/>
        <v>4580</v>
      </c>
      <c r="E111" s="1"/>
    </row>
    <row r="112" spans="1:5">
      <c r="A112" s="28" t="s">
        <v>21</v>
      </c>
      <c r="B112" s="35" t="s">
        <v>213</v>
      </c>
      <c r="C112" s="39" t="s">
        <v>214</v>
      </c>
      <c r="D112" s="57">
        <f t="shared" si="3"/>
        <v>-827</v>
      </c>
      <c r="E112" s="1"/>
    </row>
    <row r="113" spans="1:5">
      <c r="A113" s="30" t="s">
        <v>24</v>
      </c>
      <c r="B113" s="36" t="s">
        <v>215</v>
      </c>
      <c r="C113" s="39" t="s">
        <v>216</v>
      </c>
      <c r="D113" s="62">
        <f t="shared" si="3"/>
        <v>3753</v>
      </c>
      <c r="E113" s="1"/>
    </row>
    <row r="114" spans="1:5">
      <c r="A114" s="28" t="s">
        <v>27</v>
      </c>
      <c r="B114" s="35" t="s">
        <v>217</v>
      </c>
      <c r="C114" s="39" t="s">
        <v>218</v>
      </c>
      <c r="D114" s="57">
        <f t="shared" si="3"/>
        <v>0</v>
      </c>
      <c r="E114" s="1"/>
    </row>
    <row r="115" spans="1:5">
      <c r="A115" s="30" t="s">
        <v>30</v>
      </c>
      <c r="B115" s="36" t="s">
        <v>219</v>
      </c>
      <c r="C115" s="39" t="s">
        <v>220</v>
      </c>
      <c r="D115" s="62">
        <f t="shared" si="3"/>
        <v>4503</v>
      </c>
      <c r="E115" s="1"/>
    </row>
    <row r="116" spans="1:5">
      <c r="A116" s="28" t="s">
        <v>33</v>
      </c>
      <c r="B116" s="35" t="s">
        <v>221</v>
      </c>
      <c r="C116" s="39" t="s">
        <v>222</v>
      </c>
      <c r="D116" s="57">
        <f t="shared" si="3"/>
        <v>12135</v>
      </c>
      <c r="E116" s="1"/>
    </row>
    <row r="117" spans="1:5">
      <c r="A117" s="28" t="s">
        <v>36</v>
      </c>
      <c r="B117" s="35" t="s">
        <v>223</v>
      </c>
      <c r="C117" s="39" t="s">
        <v>224</v>
      </c>
      <c r="D117" s="57">
        <f t="shared" si="3"/>
        <v>242703</v>
      </c>
      <c r="E117" s="1"/>
    </row>
    <row r="118" spans="1:5">
      <c r="A118" s="28" t="s">
        <v>39</v>
      </c>
      <c r="B118" s="35" t="s">
        <v>225</v>
      </c>
      <c r="C118" s="39" t="s">
        <v>226</v>
      </c>
      <c r="D118" s="57">
        <f t="shared" si="3"/>
        <v>0</v>
      </c>
      <c r="E118" s="1"/>
    </row>
    <row r="119" spans="1:5">
      <c r="A119" s="30" t="s">
        <v>42</v>
      </c>
      <c r="B119" s="36" t="s">
        <v>227</v>
      </c>
      <c r="C119" s="39" t="s">
        <v>228</v>
      </c>
      <c r="D119" s="62">
        <f t="shared" si="3"/>
        <v>242703</v>
      </c>
      <c r="E119" s="1"/>
    </row>
    <row r="120" spans="1:5">
      <c r="A120" s="28" t="s">
        <v>45</v>
      </c>
      <c r="B120" s="35" t="s">
        <v>229</v>
      </c>
      <c r="C120" s="39" t="s">
        <v>230</v>
      </c>
      <c r="D120" s="57">
        <f t="shared" si="3"/>
        <v>145</v>
      </c>
      <c r="E120" s="1"/>
    </row>
    <row r="121" spans="1:5">
      <c r="A121" s="28" t="s">
        <v>48</v>
      </c>
      <c r="B121" s="35" t="s">
        <v>231</v>
      </c>
      <c r="C121" s="39" t="s">
        <v>232</v>
      </c>
      <c r="D121" s="57">
        <f t="shared" si="3"/>
        <v>0</v>
      </c>
      <c r="E121" s="1"/>
    </row>
    <row r="122" spans="1:5">
      <c r="A122" s="30" t="s">
        <v>51</v>
      </c>
      <c r="B122" s="36" t="s">
        <v>233</v>
      </c>
      <c r="C122" s="39" t="s">
        <v>234</v>
      </c>
      <c r="D122" s="62">
        <f t="shared" si="3"/>
        <v>145</v>
      </c>
      <c r="E122" s="1"/>
    </row>
    <row r="123" spans="1:5">
      <c r="A123" s="28" t="s">
        <v>54</v>
      </c>
      <c r="B123" s="35" t="s">
        <v>235</v>
      </c>
      <c r="C123" s="39" t="s">
        <v>236</v>
      </c>
      <c r="D123" s="57">
        <f t="shared" si="3"/>
        <v>0</v>
      </c>
      <c r="E123" s="1"/>
    </row>
    <row r="124" spans="1:5">
      <c r="A124" s="28" t="s">
        <v>57</v>
      </c>
      <c r="B124" s="35" t="s">
        <v>355</v>
      </c>
      <c r="C124" s="39" t="s">
        <v>238</v>
      </c>
      <c r="D124" s="57">
        <f t="shared" si="3"/>
        <v>0</v>
      </c>
      <c r="E124" s="1"/>
    </row>
    <row r="125" spans="1:5">
      <c r="A125" s="30" t="s">
        <v>60</v>
      </c>
      <c r="B125" s="36" t="s">
        <v>356</v>
      </c>
      <c r="C125" s="39" t="s">
        <v>240</v>
      </c>
      <c r="D125" s="62">
        <f t="shared" si="3"/>
        <v>242848</v>
      </c>
      <c r="E125" s="1"/>
    </row>
    <row r="126" spans="1:5">
      <c r="A126" s="28" t="s">
        <v>63</v>
      </c>
      <c r="B126" s="35" t="s">
        <v>239</v>
      </c>
      <c r="C126" s="39" t="s">
        <v>242</v>
      </c>
      <c r="D126" s="57">
        <f t="shared" si="3"/>
        <v>0</v>
      </c>
      <c r="E126" s="1"/>
    </row>
    <row r="127" spans="1:5">
      <c r="A127" s="28" t="s">
        <v>66</v>
      </c>
      <c r="B127" s="35" t="s">
        <v>241</v>
      </c>
      <c r="C127" s="39" t="s">
        <v>244</v>
      </c>
      <c r="D127" s="57">
        <f t="shared" si="3"/>
        <v>0</v>
      </c>
      <c r="E127" s="1"/>
    </row>
    <row r="128" spans="1:5">
      <c r="A128" s="28" t="s">
        <v>69</v>
      </c>
      <c r="B128" s="35" t="s">
        <v>243</v>
      </c>
      <c r="C128" s="39" t="s">
        <v>246</v>
      </c>
      <c r="D128" s="57">
        <f t="shared" si="3"/>
        <v>0</v>
      </c>
      <c r="E128" s="1"/>
    </row>
    <row r="129" spans="1:5">
      <c r="A129" s="28" t="s">
        <v>72</v>
      </c>
      <c r="B129" s="35" t="s">
        <v>245</v>
      </c>
      <c r="C129" s="39" t="s">
        <v>248</v>
      </c>
      <c r="D129" s="57">
        <f t="shared" si="3"/>
        <v>0</v>
      </c>
      <c r="E129" s="1"/>
    </row>
    <row r="130" spans="1:5">
      <c r="A130" s="30" t="s">
        <v>75</v>
      </c>
      <c r="B130" s="36" t="s">
        <v>357</v>
      </c>
      <c r="C130" s="39" t="s">
        <v>250</v>
      </c>
      <c r="D130" s="62">
        <f t="shared" si="3"/>
        <v>0</v>
      </c>
      <c r="E130" s="1"/>
    </row>
    <row r="131" spans="1:5">
      <c r="A131" s="28" t="s">
        <v>78</v>
      </c>
      <c r="B131" s="35" t="s">
        <v>249</v>
      </c>
      <c r="C131" s="39" t="s">
        <v>252</v>
      </c>
      <c r="D131" s="57">
        <f t="shared" si="3"/>
        <v>0</v>
      </c>
      <c r="E131" s="1"/>
    </row>
    <row r="132" spans="1:5">
      <c r="A132" s="28" t="s">
        <v>81</v>
      </c>
      <c r="B132" s="35" t="s">
        <v>251</v>
      </c>
      <c r="C132" s="39" t="s">
        <v>254</v>
      </c>
      <c r="D132" s="57">
        <f t="shared" si="3"/>
        <v>0</v>
      </c>
      <c r="E132" s="1"/>
    </row>
    <row r="133" spans="1:5">
      <c r="A133" s="28" t="s">
        <v>84</v>
      </c>
      <c r="B133" s="35" t="s">
        <v>253</v>
      </c>
      <c r="C133" s="39" t="s">
        <v>256</v>
      </c>
      <c r="D133" s="57">
        <f t="shared" si="3"/>
        <v>0</v>
      </c>
      <c r="E133" s="1"/>
    </row>
    <row r="134" spans="1:5">
      <c r="A134" s="28" t="s">
        <v>87</v>
      </c>
      <c r="B134" s="35" t="s">
        <v>255</v>
      </c>
      <c r="C134" s="39" t="s">
        <v>258</v>
      </c>
      <c r="D134" s="57">
        <f t="shared" si="3"/>
        <v>0</v>
      </c>
      <c r="E134" s="1"/>
    </row>
    <row r="135" spans="1:5">
      <c r="A135" s="28" t="s">
        <v>90</v>
      </c>
      <c r="B135" s="35" t="s">
        <v>257</v>
      </c>
      <c r="C135" s="39" t="s">
        <v>260</v>
      </c>
      <c r="D135" s="57">
        <f t="shared" si="3"/>
        <v>0</v>
      </c>
      <c r="E135" s="1"/>
    </row>
    <row r="136" spans="1:5">
      <c r="A136" s="28" t="s">
        <v>93</v>
      </c>
      <c r="B136" s="35" t="s">
        <v>259</v>
      </c>
      <c r="C136" s="39" t="s">
        <v>262</v>
      </c>
      <c r="D136" s="57">
        <f t="shared" si="3"/>
        <v>0</v>
      </c>
      <c r="E136" s="1"/>
    </row>
    <row r="137" spans="1:5">
      <c r="A137" s="28" t="s">
        <v>96</v>
      </c>
      <c r="B137" s="35" t="s">
        <v>261</v>
      </c>
      <c r="C137" s="39" t="s">
        <v>264</v>
      </c>
      <c r="D137" s="57">
        <f t="shared" si="3"/>
        <v>0</v>
      </c>
      <c r="E137" s="1"/>
    </row>
    <row r="138" spans="1:5">
      <c r="A138" s="28" t="s">
        <v>99</v>
      </c>
      <c r="B138" s="35" t="s">
        <v>263</v>
      </c>
      <c r="C138" s="39" t="s">
        <v>266</v>
      </c>
      <c r="D138" s="57">
        <f t="shared" si="3"/>
        <v>0</v>
      </c>
      <c r="E138" s="1"/>
    </row>
    <row r="139" spans="1:5">
      <c r="A139" s="28" t="s">
        <v>102</v>
      </c>
      <c r="B139" s="35" t="s">
        <v>265</v>
      </c>
      <c r="C139" s="39" t="s">
        <v>268</v>
      </c>
      <c r="D139" s="57">
        <f t="shared" si="3"/>
        <v>0</v>
      </c>
      <c r="E139" s="1"/>
    </row>
    <row r="140" spans="1:5">
      <c r="A140" s="28" t="s">
        <v>105</v>
      </c>
      <c r="B140" s="35" t="s">
        <v>267</v>
      </c>
      <c r="C140" s="39" t="s">
        <v>270</v>
      </c>
      <c r="D140" s="57">
        <f t="shared" si="3"/>
        <v>4746</v>
      </c>
      <c r="E140" s="1"/>
    </row>
    <row r="141" spans="1:5">
      <c r="A141" s="28" t="s">
        <v>108</v>
      </c>
      <c r="B141" s="35" t="s">
        <v>269</v>
      </c>
      <c r="C141" s="39" t="s">
        <v>272</v>
      </c>
      <c r="D141" s="57">
        <f t="shared" si="3"/>
        <v>0</v>
      </c>
      <c r="E141" s="1"/>
    </row>
    <row r="142" spans="1:5">
      <c r="A142" s="30" t="s">
        <v>111</v>
      </c>
      <c r="B142" s="36" t="s">
        <v>271</v>
      </c>
      <c r="C142" s="39" t="s">
        <v>274</v>
      </c>
      <c r="D142" s="62">
        <f t="shared" si="3"/>
        <v>4746</v>
      </c>
      <c r="E142" s="1"/>
    </row>
    <row r="143" spans="1:5">
      <c r="A143" s="28" t="s">
        <v>114</v>
      </c>
      <c r="B143" s="35" t="s">
        <v>273</v>
      </c>
      <c r="C143" s="39" t="s">
        <v>276</v>
      </c>
      <c r="D143" s="57">
        <f t="shared" si="3"/>
        <v>0</v>
      </c>
      <c r="E143" s="1"/>
    </row>
    <row r="144" spans="1:5">
      <c r="A144" s="30" t="s">
        <v>117</v>
      </c>
      <c r="B144" s="36" t="s">
        <v>275</v>
      </c>
      <c r="C144" s="39" t="s">
        <v>358</v>
      </c>
      <c r="D144" s="62">
        <f t="shared" si="3"/>
        <v>264232</v>
      </c>
      <c r="E144" s="1"/>
    </row>
    <row r="145" spans="5:5">
      <c r="E145" s="1"/>
    </row>
  </sheetData>
  <sheetProtection algorithmName="SHA-512" hashValue="amDG3qETIFO1XF0QMr98zx22CPGWVMSkfwkebp0GSiH7F3uMNPs86KWFoTUdiKhINyDxH0MvP5Z86nima1hlFA==" saltValue="s1r/uEY8HLk1l7oR3+aMog==" spinCount="100000" sheet="1"/>
  <mergeCells count="5">
    <mergeCell ref="A1:B1"/>
    <mergeCell ref="C3:D3"/>
    <mergeCell ref="C4:D4"/>
    <mergeCell ref="A6:D6"/>
    <mergeCell ref="A74:D74"/>
  </mergeCells>
  <dataValidations count="1">
    <dataValidation type="list" allowBlank="1" showInputMessage="1" showErrorMessage="1" sqref="B4" xr:uid="{00000000-0002-0000-0300-000000000000}">
      <formula1>drop_navn_2002</formula1>
    </dataValidation>
  </dataValidations>
  <hyperlinks>
    <hyperlink ref="A1:B1" location="Indholdsfortegnelse!A1" display="Tilbage til indholdsfortegnelse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9" fitToHeight="0" orientation="portrait"/>
  <headerFooter scaleWithDoc="0" alignWithMargins="0">
    <oddHeader>&amp;L&amp;C&amp;G&amp;R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/>
  </sheetPr>
  <dimension ref="A1:F158"/>
  <sheetViews>
    <sheetView showGridLines="0" zoomScaleNormal="100" workbookViewId="0">
      <pane ySplit="5" topLeftCell="A88" activePane="bottomLeft" state="frozen"/>
      <selection pane="bottomLeft" activeCell="D76" activeCellId="2" sqref="C4:D4 D7:E7 D76:E76"/>
    </sheetView>
  </sheetViews>
  <sheetFormatPr defaultColWidth="11.42578125" defaultRowHeight="15"/>
  <cols>
    <col min="1" max="1" width="6.28515625" customWidth="1"/>
    <col min="2" max="2" width="82.42578125" customWidth="1"/>
    <col min="3" max="3" width="9" customWidth="1"/>
    <col min="4" max="4" width="11.85546875" customWidth="1"/>
    <col min="5" max="5" width="11.140625" customWidth="1"/>
    <col min="6" max="6" width="4.42578125" customWidth="1"/>
    <col min="7" max="7" width="0" hidden="1" customWidth="1"/>
  </cols>
  <sheetData>
    <row r="1" spans="1:5">
      <c r="A1" s="122" t="s">
        <v>8</v>
      </c>
      <c r="B1" s="122"/>
      <c r="C1" s="1"/>
      <c r="D1" s="1"/>
      <c r="E1" s="1"/>
    </row>
    <row r="2" spans="1:5">
      <c r="A2" s="13"/>
      <c r="B2" s="13"/>
      <c r="C2" s="1"/>
      <c r="D2" s="1"/>
      <c r="E2" s="1"/>
    </row>
    <row r="3" spans="1:5">
      <c r="A3" s="1"/>
      <c r="B3" s="21" t="s">
        <v>775</v>
      </c>
      <c r="C3" s="123" t="s">
        <v>9</v>
      </c>
      <c r="D3" s="123"/>
      <c r="E3" s="1"/>
    </row>
    <row r="4" spans="1:5">
      <c r="A4" s="1"/>
      <c r="B4" s="29" t="s">
        <v>277</v>
      </c>
      <c r="C4" s="124">
        <f>INDEX(drop_regnr_2004,MATCH(B4,drop_navn_2004,0))</f>
        <v>71097</v>
      </c>
      <c r="D4" s="124"/>
      <c r="E4" s="1"/>
    </row>
    <row r="5" spans="1:5">
      <c r="A5" s="1"/>
      <c r="B5" s="40"/>
      <c r="C5" s="43"/>
      <c r="D5" s="48" t="str">
        <f>D7&amp;"12"</f>
        <v>200312</v>
      </c>
      <c r="E5" s="48" t="str">
        <f>E7&amp;"12"</f>
        <v>200412</v>
      </c>
    </row>
    <row r="6" spans="1:5" ht="27" customHeight="1">
      <c r="A6" s="125" t="s">
        <v>11</v>
      </c>
      <c r="B6" s="125"/>
      <c r="C6" s="125"/>
      <c r="D6" s="125"/>
      <c r="E6" s="125"/>
    </row>
    <row r="7" spans="1:5" ht="15.75" customHeight="1">
      <c r="A7" s="11"/>
      <c r="B7" s="2"/>
      <c r="C7" s="49" t="s">
        <v>12</v>
      </c>
      <c r="D7" s="118">
        <v>2003</v>
      </c>
      <c r="E7" s="118">
        <v>2004</v>
      </c>
    </row>
    <row r="8" spans="1:5">
      <c r="A8" s="19" t="s">
        <v>13</v>
      </c>
      <c r="B8" s="19"/>
      <c r="C8" s="42"/>
      <c r="D8" s="47" t="s">
        <v>14</v>
      </c>
      <c r="E8" s="47" t="s">
        <v>14</v>
      </c>
    </row>
    <row r="9" spans="1:5">
      <c r="A9" s="56" t="s">
        <v>15</v>
      </c>
      <c r="B9" s="35" t="s">
        <v>16</v>
      </c>
      <c r="C9" s="39" t="s">
        <v>17</v>
      </c>
      <c r="D9" s="57">
        <f t="array" ref="D9">IFERROR(INDEX(data_2004,MATCH(D$5&amp;$C$4,regnper_2004&amp;regnr_2004,0),MATCH($C9,var_2004,0)),"-")</f>
        <v>62936</v>
      </c>
      <c r="E9" s="57">
        <f t="array" ref="E9">IFERROR(INDEX(data_2004,MATCH(E$5&amp;$C$4,regnper_2004&amp;regnr_2004,0),MATCH($C9,var_2004,0)),"-")</f>
        <v>84948</v>
      </c>
    </row>
    <row r="10" spans="1:5">
      <c r="A10" s="56" t="s">
        <v>18</v>
      </c>
      <c r="B10" s="35" t="s">
        <v>19</v>
      </c>
      <c r="C10" s="39" t="s">
        <v>20</v>
      </c>
      <c r="D10" s="57">
        <f t="array" ref="D10">IFERROR(INDEX(data_2004,MATCH(D$5&amp;$C$4,regnper_2004&amp;regnr_2004,0),MATCH($C10,var_2004,0)),"-")</f>
        <v>0</v>
      </c>
      <c r="E10" s="57">
        <f t="array" ref="E10">IFERROR(INDEX(data_2004,MATCH(E$5&amp;$C$4,regnper_2004&amp;regnr_2004,0),MATCH($C10,var_2004,0)),"-")</f>
        <v>0</v>
      </c>
    </row>
    <row r="11" spans="1:5">
      <c r="A11" s="58" t="s">
        <v>21</v>
      </c>
      <c r="B11" s="36" t="s">
        <v>22</v>
      </c>
      <c r="C11" s="39" t="s">
        <v>23</v>
      </c>
      <c r="D11" s="62">
        <f t="array" ref="D11">IFERROR(INDEX(data_2004,MATCH(D$5&amp;$C$4,regnper_2004&amp;regnr_2004,0),MATCH($C11,var_2004,0)),"-")</f>
        <v>62936</v>
      </c>
      <c r="E11" s="62">
        <f t="array" ref="E11">IFERROR(INDEX(data_2004,MATCH(E$5&amp;$C$4,regnper_2004&amp;regnr_2004,0),MATCH($C11,var_2004,0)),"-")</f>
        <v>84948</v>
      </c>
    </row>
    <row r="12" spans="1:5">
      <c r="A12" s="56" t="s">
        <v>24</v>
      </c>
      <c r="B12" s="35" t="s">
        <v>25</v>
      </c>
      <c r="C12" s="39" t="s">
        <v>26</v>
      </c>
      <c r="D12" s="57">
        <f t="array" ref="D12">IFERROR(INDEX(data_2004,MATCH(D$5&amp;$C$4,regnper_2004&amp;regnr_2004,0),MATCH($C12,var_2004,0)),"-")</f>
        <v>0</v>
      </c>
      <c r="E12" s="57">
        <f t="array" ref="E12">IFERROR(INDEX(data_2004,MATCH(E$5&amp;$C$4,regnper_2004&amp;regnr_2004,0),MATCH($C12,var_2004,0)),"-")</f>
        <v>0</v>
      </c>
    </row>
    <row r="13" spans="1:5">
      <c r="A13" s="56" t="s">
        <v>359</v>
      </c>
      <c r="B13" s="35" t="s">
        <v>360</v>
      </c>
      <c r="C13" s="39" t="s">
        <v>29</v>
      </c>
      <c r="D13" s="57">
        <f t="array" ref="D13">IFERROR(INDEX(data_2004,MATCH(D$5&amp;$C$4,regnper_2004&amp;regnr_2004,0),MATCH($C13,var_2004,0)),"-")</f>
        <v>0</v>
      </c>
      <c r="E13" s="57">
        <f t="array" ref="E13">IFERROR(INDEX(data_2004,MATCH(E$5&amp;$C$4,regnper_2004&amp;regnr_2004,0),MATCH($C13,var_2004,0)),"-")</f>
        <v>0</v>
      </c>
    </row>
    <row r="14" spans="1:5">
      <c r="A14" s="56" t="s">
        <v>30</v>
      </c>
      <c r="B14" s="35" t="s">
        <v>31</v>
      </c>
      <c r="C14" s="39" t="s">
        <v>32</v>
      </c>
      <c r="D14" s="57">
        <f t="array" ref="D14">IFERROR(INDEX(data_2004,MATCH(D$5&amp;$C$4,regnper_2004&amp;regnr_2004,0),MATCH($C14,var_2004,0)),"-")</f>
        <v>297</v>
      </c>
      <c r="E14" s="57">
        <f t="array" ref="E14">IFERROR(INDEX(data_2004,MATCH(E$5&amp;$C$4,regnper_2004&amp;regnr_2004,0),MATCH($C14,var_2004,0)),"-")</f>
        <v>593</v>
      </c>
    </row>
    <row r="15" spans="1:5">
      <c r="A15" s="56" t="s">
        <v>33</v>
      </c>
      <c r="B15" s="35" t="s">
        <v>361</v>
      </c>
      <c r="C15" s="39" t="s">
        <v>35</v>
      </c>
      <c r="D15" s="57">
        <f t="array" ref="D15">IFERROR(INDEX(data_2004,MATCH(D$5&amp;$C$4,regnper_2004&amp;regnr_2004,0),MATCH($C15,var_2004,0)),"-")</f>
        <v>12013</v>
      </c>
      <c r="E15" s="57">
        <f t="array" ref="E15">IFERROR(INDEX(data_2004,MATCH(E$5&amp;$C$4,regnper_2004&amp;regnr_2004,0),MATCH($C15,var_2004,0)),"-")</f>
        <v>13744</v>
      </c>
    </row>
    <row r="16" spans="1:5">
      <c r="A16" s="56" t="s">
        <v>36</v>
      </c>
      <c r="B16" s="35" t="s">
        <v>37</v>
      </c>
      <c r="C16" s="39" t="s">
        <v>38</v>
      </c>
      <c r="D16" s="57">
        <f t="array" ref="D16">IFERROR(INDEX(data_2004,MATCH(D$5&amp;$C$4,regnper_2004&amp;regnr_2004,0),MATCH($C16,var_2004,0)),"-")</f>
        <v>0</v>
      </c>
      <c r="E16" s="57">
        <f t="array" ref="E16">IFERROR(INDEX(data_2004,MATCH(E$5&amp;$C$4,regnper_2004&amp;regnr_2004,0),MATCH($C16,var_2004,0)),"-")</f>
        <v>2089</v>
      </c>
    </row>
    <row r="17" spans="1:5">
      <c r="A17" s="58" t="s">
        <v>39</v>
      </c>
      <c r="B17" s="36" t="s">
        <v>40</v>
      </c>
      <c r="C17" s="39" t="s">
        <v>41</v>
      </c>
      <c r="D17" s="62">
        <f t="array" ref="D17">IFERROR(INDEX(data_2004,MATCH(D$5&amp;$C$4,regnper_2004&amp;regnr_2004,0),MATCH($C17,var_2004,0)),"-")</f>
        <v>12310</v>
      </c>
      <c r="E17" s="62">
        <f t="array" ref="E17">IFERROR(INDEX(data_2004,MATCH(E$5&amp;$C$4,regnper_2004&amp;regnr_2004,0),MATCH($C17,var_2004,0)),"-")</f>
        <v>16426</v>
      </c>
    </row>
    <row r="18" spans="1:5">
      <c r="A18" s="56" t="s">
        <v>42</v>
      </c>
      <c r="B18" s="35" t="s">
        <v>43</v>
      </c>
      <c r="C18" s="39" t="s">
        <v>44</v>
      </c>
      <c r="D18" s="57">
        <f t="array" ref="D18">IFERROR(INDEX(data_2004,MATCH(D$5&amp;$C$4,regnper_2004&amp;regnr_2004,0),MATCH($C18,var_2004,0)),"-")</f>
        <v>14620</v>
      </c>
      <c r="E18" s="57">
        <f t="array" ref="E18">IFERROR(INDEX(data_2004,MATCH(E$5&amp;$C$4,regnper_2004&amp;regnr_2004,0),MATCH($C18,var_2004,0)),"-")</f>
        <v>18330</v>
      </c>
    </row>
    <row r="19" spans="1:5">
      <c r="A19" s="56" t="s">
        <v>45</v>
      </c>
      <c r="B19" s="35" t="s">
        <v>46</v>
      </c>
      <c r="C19" s="39" t="s">
        <v>47</v>
      </c>
      <c r="D19" s="57">
        <f t="array" ref="D19">IFERROR(INDEX(data_2004,MATCH(D$5&amp;$C$4,regnper_2004&amp;regnr_2004,0),MATCH($C19,var_2004,0)),"-")</f>
        <v>-7302</v>
      </c>
      <c r="E19" s="57">
        <f t="array" ref="E19">IFERROR(INDEX(data_2004,MATCH(E$5&amp;$C$4,regnper_2004&amp;regnr_2004,0),MATCH($C19,var_2004,0)),"-")</f>
        <v>-6616</v>
      </c>
    </row>
    <row r="20" spans="1:5">
      <c r="A20" s="56" t="s">
        <v>48</v>
      </c>
      <c r="B20" s="35" t="s">
        <v>49</v>
      </c>
      <c r="C20" s="39" t="s">
        <v>50</v>
      </c>
      <c r="D20" s="57">
        <f t="array" ref="D20">IFERROR(INDEX(data_2004,MATCH(D$5&amp;$C$4,regnper_2004&amp;regnr_2004,0),MATCH($C20,var_2004,0)),"-")</f>
        <v>0</v>
      </c>
      <c r="E20" s="57">
        <f t="array" ref="E20">IFERROR(INDEX(data_2004,MATCH(E$5&amp;$C$4,regnper_2004&amp;regnr_2004,0),MATCH($C20,var_2004,0)),"-")</f>
        <v>0</v>
      </c>
    </row>
    <row r="21" spans="1:5">
      <c r="A21" s="56" t="s">
        <v>51</v>
      </c>
      <c r="B21" s="35" t="s">
        <v>52</v>
      </c>
      <c r="C21" s="39" t="s">
        <v>53</v>
      </c>
      <c r="D21" s="57">
        <f t="array" ref="D21">IFERROR(INDEX(data_2004,MATCH(D$5&amp;$C$4,regnper_2004&amp;regnr_2004,0),MATCH($C21,var_2004,0)),"-")</f>
        <v>22</v>
      </c>
      <c r="E21" s="57">
        <f t="array" ref="E21">IFERROR(INDEX(data_2004,MATCH(E$5&amp;$C$4,regnper_2004&amp;regnr_2004,0),MATCH($C21,var_2004,0)),"-")</f>
        <v>26</v>
      </c>
    </row>
    <row r="22" spans="1:5">
      <c r="A22" s="56" t="s">
        <v>54</v>
      </c>
      <c r="B22" s="35" t="s">
        <v>55</v>
      </c>
      <c r="C22" s="39" t="s">
        <v>56</v>
      </c>
      <c r="D22" s="57">
        <f t="array" ref="D22">IFERROR(INDEX(data_2004,MATCH(D$5&amp;$C$4,regnper_2004&amp;regnr_2004,0),MATCH($C22,var_2004,0)),"-")</f>
        <v>0</v>
      </c>
      <c r="E22" s="57">
        <f t="array" ref="E22">IFERROR(INDEX(data_2004,MATCH(E$5&amp;$C$4,regnper_2004&amp;regnr_2004,0),MATCH($C22,var_2004,0)),"-")</f>
        <v>0</v>
      </c>
    </row>
    <row r="23" spans="1:5">
      <c r="A23" s="58" t="s">
        <v>57</v>
      </c>
      <c r="B23" s="36" t="s">
        <v>58</v>
      </c>
      <c r="C23" s="39" t="s">
        <v>59</v>
      </c>
      <c r="D23" s="62">
        <f t="array" ref="D23">IFERROR(INDEX(data_2004,MATCH(D$5&amp;$C$4,regnper_2004&amp;regnr_2004,0),MATCH($C23,var_2004,0)),"-")</f>
        <v>-7280</v>
      </c>
      <c r="E23" s="62">
        <f t="array" ref="E23">IFERROR(INDEX(data_2004,MATCH(E$5&amp;$C$4,regnper_2004&amp;regnr_2004,0),MATCH($C23,var_2004,0)),"-")</f>
        <v>-6590</v>
      </c>
    </row>
    <row r="24" spans="1:5">
      <c r="A24" s="56" t="s">
        <v>60</v>
      </c>
      <c r="B24" s="35" t="s">
        <v>61</v>
      </c>
      <c r="C24" s="39" t="s">
        <v>62</v>
      </c>
      <c r="D24" s="57">
        <f t="array" ref="D24">IFERROR(INDEX(data_2004,MATCH(D$5&amp;$C$4,regnper_2004&amp;regnr_2004,0),MATCH($C24,var_2004,0)),"-")</f>
        <v>-56995</v>
      </c>
      <c r="E24" s="57">
        <f t="array" ref="E24">IFERROR(INDEX(data_2004,MATCH(E$5&amp;$C$4,regnper_2004&amp;regnr_2004,0),MATCH($C24,var_2004,0)),"-")</f>
        <v>-83915</v>
      </c>
    </row>
    <row r="25" spans="1:5">
      <c r="A25" s="56" t="s">
        <v>63</v>
      </c>
      <c r="B25" s="35" t="s">
        <v>64</v>
      </c>
      <c r="C25" s="39" t="s">
        <v>65</v>
      </c>
      <c r="D25" s="57">
        <f t="array" ref="D25">IFERROR(INDEX(data_2004,MATCH(D$5&amp;$C$4,regnper_2004&amp;regnr_2004,0),MATCH($C25,var_2004,0)),"-")</f>
        <v>0</v>
      </c>
      <c r="E25" s="57">
        <f t="array" ref="E25">IFERROR(INDEX(data_2004,MATCH(E$5&amp;$C$4,regnper_2004&amp;regnr_2004,0),MATCH($C25,var_2004,0)),"-")</f>
        <v>0</v>
      </c>
    </row>
    <row r="26" spans="1:5">
      <c r="A26" s="58" t="s">
        <v>66</v>
      </c>
      <c r="B26" s="36" t="s">
        <v>362</v>
      </c>
      <c r="C26" s="39" t="s">
        <v>68</v>
      </c>
      <c r="D26" s="62">
        <f t="array" ref="D26">IFERROR(INDEX(data_2004,MATCH(D$5&amp;$C$4,regnper_2004&amp;regnr_2004,0),MATCH($C26,var_2004,0)),"-")</f>
        <v>-56995</v>
      </c>
      <c r="E26" s="62">
        <f t="array" ref="E26">IFERROR(INDEX(data_2004,MATCH(E$5&amp;$C$4,regnper_2004&amp;regnr_2004,0),MATCH($C26,var_2004,0)),"-")</f>
        <v>-83915</v>
      </c>
    </row>
    <row r="27" spans="1:5">
      <c r="A27" s="56" t="s">
        <v>69</v>
      </c>
      <c r="B27" s="35" t="s">
        <v>70</v>
      </c>
      <c r="C27" s="39" t="s">
        <v>71</v>
      </c>
      <c r="D27" s="57">
        <f t="array" ref="D27">IFERROR(INDEX(data_2004,MATCH(D$5&amp;$C$4,regnper_2004&amp;regnr_2004,0),MATCH($C27,var_2004,0)),"-")</f>
        <v>0</v>
      </c>
      <c r="E27" s="57">
        <f t="array" ref="E27">IFERROR(INDEX(data_2004,MATCH(E$5&amp;$C$4,regnper_2004&amp;regnr_2004,0),MATCH($C27,var_2004,0)),"-")</f>
        <v>0</v>
      </c>
    </row>
    <row r="28" spans="1:5">
      <c r="A28" s="56" t="s">
        <v>72</v>
      </c>
      <c r="B28" s="35" t="s">
        <v>363</v>
      </c>
      <c r="C28" s="39" t="s">
        <v>74</v>
      </c>
      <c r="D28" s="57">
        <f t="array" ref="D28">IFERROR(INDEX(data_2004,MATCH(D$5&amp;$C$4,regnper_2004&amp;regnr_2004,0),MATCH($C28,var_2004,0)),"-")</f>
        <v>-13571</v>
      </c>
      <c r="E28" s="57">
        <f t="array" ref="E28">IFERROR(INDEX(data_2004,MATCH(E$5&amp;$C$4,regnper_2004&amp;regnr_2004,0),MATCH($C28,var_2004,0)),"-")</f>
        <v>-16649</v>
      </c>
    </row>
    <row r="29" spans="1:5">
      <c r="A29" s="56" t="s">
        <v>75</v>
      </c>
      <c r="B29" s="35" t="s">
        <v>364</v>
      </c>
      <c r="C29" s="39" t="s">
        <v>77</v>
      </c>
      <c r="D29" s="57">
        <f t="array" ref="D29">IFERROR(INDEX(data_2004,MATCH(D$5&amp;$C$4,regnper_2004&amp;regnr_2004,0),MATCH($C29,var_2004,0)),"-")</f>
        <v>0</v>
      </c>
      <c r="E29" s="57">
        <f t="array" ref="E29">IFERROR(INDEX(data_2004,MATCH(E$5&amp;$C$4,regnper_2004&amp;regnr_2004,0),MATCH($C29,var_2004,0)),"-")</f>
        <v>0</v>
      </c>
    </row>
    <row r="30" spans="1:5">
      <c r="A30" s="58" t="s">
        <v>78</v>
      </c>
      <c r="B30" s="36" t="s">
        <v>343</v>
      </c>
      <c r="C30" s="39" t="s">
        <v>80</v>
      </c>
      <c r="D30" s="62">
        <f t="array" ref="D30">IFERROR(INDEX(data_2004,MATCH(D$5&amp;$C$4,regnper_2004&amp;regnr_2004,0),MATCH($C30,var_2004,0)),"-")</f>
        <v>-13571</v>
      </c>
      <c r="E30" s="62">
        <f t="array" ref="E30">IFERROR(INDEX(data_2004,MATCH(E$5&amp;$C$4,regnper_2004&amp;regnr_2004,0),MATCH($C30,var_2004,0)),"-")</f>
        <v>-16649</v>
      </c>
    </row>
    <row r="31" spans="1:5">
      <c r="A31" s="56" t="s">
        <v>81</v>
      </c>
      <c r="B31" s="35" t="s">
        <v>365</v>
      </c>
      <c r="C31" s="39" t="s">
        <v>83</v>
      </c>
      <c r="D31" s="57">
        <f t="array" ref="D31">IFERROR(INDEX(data_2004,MATCH(D$5&amp;$C$4,regnper_2004&amp;regnr_2004,0),MATCH($C31,var_2004,0)),"-")</f>
        <v>0</v>
      </c>
      <c r="E31" s="57">
        <f t="array" ref="E31">IFERROR(INDEX(data_2004,MATCH(E$5&amp;$C$4,regnper_2004&amp;regnr_2004,0),MATCH($C31,var_2004,0)),"-")</f>
        <v>0</v>
      </c>
    </row>
    <row r="32" spans="1:5">
      <c r="A32" s="56" t="s">
        <v>84</v>
      </c>
      <c r="B32" s="35" t="s">
        <v>79</v>
      </c>
      <c r="C32" s="39" t="s">
        <v>86</v>
      </c>
      <c r="D32" s="57">
        <f t="array" ref="D32">IFERROR(INDEX(data_2004,MATCH(D$5&amp;$C$4,regnper_2004&amp;regnr_2004,0),MATCH($C32,var_2004,0)),"-")</f>
        <v>0</v>
      </c>
      <c r="E32" s="57">
        <f t="array" ref="E32">IFERROR(INDEX(data_2004,MATCH(E$5&amp;$C$4,regnper_2004&amp;regnr_2004,0),MATCH($C32,var_2004,0)),"-")</f>
        <v>0</v>
      </c>
    </row>
    <row r="33" spans="1:6">
      <c r="A33" s="56" t="s">
        <v>87</v>
      </c>
      <c r="B33" s="35" t="s">
        <v>82</v>
      </c>
      <c r="C33" s="39" t="s">
        <v>89</v>
      </c>
      <c r="D33" s="57">
        <f t="array" ref="D33">IFERROR(INDEX(data_2004,MATCH(D$5&amp;$C$4,regnper_2004&amp;regnr_2004,0),MATCH($C33,var_2004,0)),"-")</f>
        <v>-5986</v>
      </c>
      <c r="E33" s="57">
        <f t="array" ref="E33">IFERROR(INDEX(data_2004,MATCH(E$5&amp;$C$4,regnper_2004&amp;regnr_2004,0),MATCH($C33,var_2004,0)),"-")</f>
        <v>-6861</v>
      </c>
    </row>
    <row r="34" spans="1:6">
      <c r="A34" s="56" t="s">
        <v>90</v>
      </c>
      <c r="B34" s="35" t="s">
        <v>85</v>
      </c>
      <c r="C34" s="39" t="s">
        <v>92</v>
      </c>
      <c r="D34" s="57">
        <f t="array" ref="D34">IFERROR(INDEX(data_2004,MATCH(D$5&amp;$C$4,regnper_2004&amp;regnr_2004,0),MATCH($C34,var_2004,0)),"-")</f>
        <v>0</v>
      </c>
      <c r="E34" s="57">
        <f t="array" ref="E34">IFERROR(INDEX(data_2004,MATCH(E$5&amp;$C$4,regnper_2004&amp;regnr_2004,0),MATCH($C34,var_2004,0)),"-")</f>
        <v>0</v>
      </c>
    </row>
    <row r="35" spans="1:6">
      <c r="A35" s="58" t="s">
        <v>93</v>
      </c>
      <c r="B35" s="36" t="s">
        <v>366</v>
      </c>
      <c r="C35" s="39" t="s">
        <v>95</v>
      </c>
      <c r="D35" s="62">
        <f t="array" ref="D35">IFERROR(INDEX(data_2004,MATCH(D$5&amp;$C$4,regnper_2004&amp;regnr_2004,0),MATCH($C35,var_2004,0)),"-")</f>
        <v>-5986</v>
      </c>
      <c r="E35" s="62">
        <f t="array" ref="E35">IFERROR(INDEX(data_2004,MATCH(E$5&amp;$C$4,regnper_2004&amp;regnr_2004,0),MATCH($C35,var_2004,0)),"-")</f>
        <v>-6861</v>
      </c>
      <c r="F35" s="64"/>
    </row>
    <row r="36" spans="1:6">
      <c r="A36" s="56" t="s">
        <v>96</v>
      </c>
      <c r="B36" s="35" t="s">
        <v>367</v>
      </c>
      <c r="C36" s="39" t="s">
        <v>98</v>
      </c>
      <c r="D36" s="57">
        <f t="array" ref="D36">IFERROR(INDEX(data_2004,MATCH(D$5&amp;$C$4,regnper_2004&amp;regnr_2004,0),MATCH($C36,var_2004,0)),"-")</f>
        <v>-915</v>
      </c>
      <c r="E36" s="57">
        <f t="array" ref="E36">IFERROR(INDEX(data_2004,MATCH(E$5&amp;$C$4,regnper_2004&amp;regnr_2004,0),MATCH($C36,var_2004,0)),"-")</f>
        <v>-1065</v>
      </c>
    </row>
    <row r="37" spans="1:6">
      <c r="A37" s="56" t="s">
        <v>99</v>
      </c>
      <c r="B37" s="35" t="s">
        <v>94</v>
      </c>
      <c r="C37" s="39" t="s">
        <v>101</v>
      </c>
      <c r="D37" s="57">
        <f t="array" ref="D37">IFERROR(INDEX(data_2004,MATCH(D$5&amp;$C$4,regnper_2004&amp;regnr_2004,0),MATCH($C37,var_2004,0)),"-")</f>
        <v>0</v>
      </c>
      <c r="E37" s="57">
        <f t="array" ref="E37">IFERROR(INDEX(data_2004,MATCH(E$5&amp;$C$4,regnper_2004&amp;regnr_2004,0),MATCH($C37,var_2004,0)),"-")</f>
        <v>0</v>
      </c>
    </row>
    <row r="38" spans="1:6">
      <c r="A38" s="56" t="s">
        <v>102</v>
      </c>
      <c r="B38" s="35" t="s">
        <v>279</v>
      </c>
      <c r="C38" s="39" t="s">
        <v>104</v>
      </c>
      <c r="D38" s="57">
        <f t="array" ref="D38">IFERROR(INDEX(data_2004,MATCH(D$5&amp;$C$4,regnper_2004&amp;regnr_2004,0),MATCH($C38,var_2004,0)),"-")</f>
        <v>-1868</v>
      </c>
      <c r="E38" s="57">
        <f t="array" ref="E38">IFERROR(INDEX(data_2004,MATCH(E$5&amp;$C$4,regnper_2004&amp;regnr_2004,0),MATCH($C38,var_2004,0)),"-")</f>
        <v>0</v>
      </c>
    </row>
    <row r="39" spans="1:6">
      <c r="A39" s="56" t="s">
        <v>105</v>
      </c>
      <c r="B39" s="35" t="s">
        <v>368</v>
      </c>
      <c r="C39" s="39" t="s">
        <v>107</v>
      </c>
      <c r="D39" s="57">
        <f t="array" ref="D39">IFERROR(INDEX(data_2004,MATCH(D$5&amp;$C$4,regnper_2004&amp;regnr_2004,0),MATCH($C39,var_2004,0)),"-")</f>
        <v>-2783</v>
      </c>
      <c r="E39" s="57">
        <f t="array" ref="E39">IFERROR(INDEX(data_2004,MATCH(E$5&amp;$C$4,regnper_2004&amp;regnr_2004,0),MATCH($C39,var_2004,0)),"-")</f>
        <v>-1065</v>
      </c>
    </row>
    <row r="40" spans="1:6">
      <c r="A40" s="56" t="s">
        <v>108</v>
      </c>
      <c r="B40" s="35" t="s">
        <v>103</v>
      </c>
      <c r="C40" s="39" t="s">
        <v>110</v>
      </c>
      <c r="D40" s="57">
        <f t="array" ref="D40">IFERROR(INDEX(data_2004,MATCH(D$5&amp;$C$4,regnper_2004&amp;regnr_2004,0),MATCH($C40,var_2004,0)),"-")</f>
        <v>0</v>
      </c>
      <c r="E40" s="57">
        <f t="array" ref="E40">IFERROR(INDEX(data_2004,MATCH(E$5&amp;$C$4,regnper_2004&amp;regnr_2004,0),MATCH($C40,var_2004,0)),"-")</f>
        <v>0</v>
      </c>
    </row>
    <row r="41" spans="1:6">
      <c r="A41" s="56" t="s">
        <v>111</v>
      </c>
      <c r="B41" s="35" t="s">
        <v>106</v>
      </c>
      <c r="C41" s="39" t="s">
        <v>113</v>
      </c>
      <c r="D41" s="57">
        <f t="array" ref="D41">IFERROR(INDEX(data_2004,MATCH(D$5&amp;$C$4,regnper_2004&amp;regnr_2004,0),MATCH($C41,var_2004,0)),"-")</f>
        <v>-42</v>
      </c>
      <c r="E41" s="57">
        <f t="array" ref="E41">IFERROR(INDEX(data_2004,MATCH(E$5&amp;$C$4,regnper_2004&amp;regnr_2004,0),MATCH($C41,var_2004,0)),"-")</f>
        <v>-194</v>
      </c>
    </row>
    <row r="42" spans="1:6">
      <c r="A42" s="56" t="s">
        <v>114</v>
      </c>
      <c r="B42" s="35" t="s">
        <v>281</v>
      </c>
      <c r="C42" s="39" t="s">
        <v>116</v>
      </c>
      <c r="D42" s="57">
        <f t="array" ref="D42">IFERROR(INDEX(data_2004,MATCH(D$5&amp;$C$4,regnper_2004&amp;regnr_2004,0),MATCH($C42,var_2004,0)),"-")</f>
        <v>0</v>
      </c>
      <c r="E42" s="57">
        <f t="array" ref="E42">IFERROR(INDEX(data_2004,MATCH(E$5&amp;$C$4,regnper_2004&amp;regnr_2004,0),MATCH($C42,var_2004,0)),"-")</f>
        <v>0</v>
      </c>
    </row>
    <row r="43" spans="1:6">
      <c r="A43" s="56" t="s">
        <v>117</v>
      </c>
      <c r="B43" s="35" t="s">
        <v>112</v>
      </c>
      <c r="C43" s="39" t="s">
        <v>118</v>
      </c>
      <c r="D43" s="57">
        <f t="array" ref="D43">IFERROR(INDEX(data_2004,MATCH(D$5&amp;$C$4,regnper_2004&amp;regnr_2004,0),MATCH($C43,var_2004,0)),"-")</f>
        <v>-401</v>
      </c>
      <c r="E43" s="57">
        <f t="array" ref="E43">IFERROR(INDEX(data_2004,MATCH(E$5&amp;$C$4,regnper_2004&amp;regnr_2004,0),MATCH($C43,var_2004,0)),"-")</f>
        <v>-429</v>
      </c>
    </row>
    <row r="44" spans="1:6">
      <c r="A44" s="58" t="s">
        <v>119</v>
      </c>
      <c r="B44" s="36" t="s">
        <v>369</v>
      </c>
      <c r="C44" s="39" t="s">
        <v>121</v>
      </c>
      <c r="D44" s="62">
        <f t="array" ref="D44">IFERROR(INDEX(data_2004,MATCH(D$5&amp;$C$4,regnper_2004&amp;regnr_2004,0),MATCH($C44,var_2004,0)),"-")</f>
        <v>2808</v>
      </c>
      <c r="E44" s="62">
        <f t="array" ref="E44">IFERROR(INDEX(data_2004,MATCH(E$5&amp;$C$4,regnper_2004&amp;regnr_2004,0),MATCH($C44,var_2004,0)),"-")</f>
        <v>4001</v>
      </c>
    </row>
    <row r="45" spans="1:6">
      <c r="A45" s="56" t="s">
        <v>122</v>
      </c>
      <c r="B45" s="35" t="s">
        <v>370</v>
      </c>
      <c r="C45" s="39" t="s">
        <v>124</v>
      </c>
      <c r="D45" s="57">
        <f t="array" ref="D45">IFERROR(INDEX(data_2004,MATCH(D$5&amp;$C$4,regnper_2004&amp;regnr_2004,0),MATCH($C45,var_2004,0)),"-")</f>
        <v>0</v>
      </c>
      <c r="E45" s="57">
        <f t="array" ref="E45">IFERROR(INDEX(data_2004,MATCH(E$5&amp;$C$4,regnper_2004&amp;regnr_2004,0),MATCH($C45,var_2004,0)),"-")</f>
        <v>0</v>
      </c>
    </row>
    <row r="46" spans="1:6">
      <c r="A46" s="56" t="s">
        <v>125</v>
      </c>
      <c r="B46" s="35" t="s">
        <v>112</v>
      </c>
      <c r="C46" s="39" t="s">
        <v>127</v>
      </c>
      <c r="D46" s="57">
        <f t="array" ref="D46">IFERROR(INDEX(data_2004,MATCH(D$5&amp;$C$4,regnper_2004&amp;regnr_2004,0),MATCH($C46,var_2004,0)),"-")</f>
        <v>401</v>
      </c>
      <c r="E46" s="57">
        <f t="array" ref="E46">IFERROR(INDEX(data_2004,MATCH(E$5&amp;$C$4,regnper_2004&amp;regnr_2004,0),MATCH($C46,var_2004,0)),"-")</f>
        <v>429</v>
      </c>
    </row>
    <row r="47" spans="1:6">
      <c r="A47" s="56" t="s">
        <v>128</v>
      </c>
      <c r="B47" s="35" t="s">
        <v>120</v>
      </c>
      <c r="C47" s="39" t="s">
        <v>130</v>
      </c>
      <c r="D47" s="57">
        <f t="array" ref="D47">IFERROR(INDEX(data_2004,MATCH(D$5&amp;$C$4,regnper_2004&amp;regnr_2004,0),MATCH($C47,var_2004,0)),"-")</f>
        <v>0</v>
      </c>
      <c r="E47" s="57">
        <f t="array" ref="E47">IFERROR(INDEX(data_2004,MATCH(E$5&amp;$C$4,regnper_2004&amp;regnr_2004,0),MATCH($C47,var_2004,0)),"-")</f>
        <v>0</v>
      </c>
    </row>
    <row r="48" spans="1:6">
      <c r="A48" s="56" t="s">
        <v>131</v>
      </c>
      <c r="B48" s="35" t="s">
        <v>123</v>
      </c>
      <c r="C48" s="39" t="s">
        <v>133</v>
      </c>
      <c r="D48" s="57">
        <f t="array" ref="D48">IFERROR(INDEX(data_2004,MATCH(D$5&amp;$C$4,regnper_2004&amp;regnr_2004,0),MATCH($C48,var_2004,0)),"-")</f>
        <v>-2730</v>
      </c>
      <c r="E48" s="57">
        <f t="array" ref="E48">IFERROR(INDEX(data_2004,MATCH(E$5&amp;$C$4,regnper_2004&amp;regnr_2004,0),MATCH($C48,var_2004,0)),"-")</f>
        <v>-3978</v>
      </c>
    </row>
    <row r="49" spans="1:5">
      <c r="A49" s="58" t="s">
        <v>134</v>
      </c>
      <c r="B49" s="36" t="s">
        <v>371</v>
      </c>
      <c r="C49" s="39" t="s">
        <v>136</v>
      </c>
      <c r="D49" s="62">
        <f t="array" ref="D49">IFERROR(INDEX(data_2004,MATCH(D$5&amp;$C$4,regnper_2004&amp;regnr_2004,0),MATCH($C49,var_2004,0)),"-")</f>
        <v>479</v>
      </c>
      <c r="E49" s="62">
        <f t="array" ref="E49">IFERROR(INDEX(data_2004,MATCH(E$5&amp;$C$4,regnper_2004&amp;regnr_2004,0),MATCH($C49,var_2004,0)),"-")</f>
        <v>452</v>
      </c>
    </row>
    <row r="50" spans="1:5">
      <c r="A50" s="56" t="s">
        <v>137</v>
      </c>
      <c r="B50" s="35" t="s">
        <v>129</v>
      </c>
      <c r="C50" s="39" t="s">
        <v>139</v>
      </c>
      <c r="D50" s="57">
        <f t="array" ref="D50">IFERROR(INDEX(data_2004,MATCH(D$5&amp;$C$4,regnper_2004&amp;regnr_2004,0),MATCH($C50,var_2004,0)),"-")</f>
        <v>0</v>
      </c>
      <c r="E50" s="57">
        <f t="array" ref="E50">IFERROR(INDEX(data_2004,MATCH(E$5&amp;$C$4,regnper_2004&amp;regnr_2004,0),MATCH($C50,var_2004,0)),"-")</f>
        <v>0</v>
      </c>
    </row>
    <row r="51" spans="1:5">
      <c r="A51" s="56" t="s">
        <v>140</v>
      </c>
      <c r="B51" s="35" t="s">
        <v>132</v>
      </c>
      <c r="C51" s="39" t="s">
        <v>142</v>
      </c>
      <c r="D51" s="57">
        <f t="array" ref="D51">IFERROR(INDEX(data_2004,MATCH(D$5&amp;$C$4,regnper_2004&amp;regnr_2004,0),MATCH($C51,var_2004,0)),"-")</f>
        <v>0</v>
      </c>
      <c r="E51" s="57">
        <f t="array" ref="E51">IFERROR(INDEX(data_2004,MATCH(E$5&amp;$C$4,regnper_2004&amp;regnr_2004,0),MATCH($C51,var_2004,0)),"-")</f>
        <v>0</v>
      </c>
    </row>
    <row r="52" spans="1:5">
      <c r="A52" s="58" t="s">
        <v>286</v>
      </c>
      <c r="B52" s="36" t="s">
        <v>372</v>
      </c>
      <c r="C52" s="39" t="s">
        <v>288</v>
      </c>
      <c r="D52" s="62">
        <f t="array" ref="D52">IFERROR(INDEX(data_2004,MATCH(D$5&amp;$C$4,regnper_2004&amp;regnr_2004,0),MATCH($C52,var_2004,0)),"-")</f>
        <v>479</v>
      </c>
      <c r="E52" s="62">
        <f t="array" ref="E52">IFERROR(INDEX(data_2004,MATCH(E$5&amp;$C$4,regnper_2004&amp;regnr_2004,0),MATCH($C52,var_2004,0)),"-")</f>
        <v>452</v>
      </c>
    </row>
    <row r="53" spans="1:5">
      <c r="A53" s="56" t="s">
        <v>289</v>
      </c>
      <c r="B53" s="35" t="s">
        <v>138</v>
      </c>
      <c r="C53" s="39" t="s">
        <v>291</v>
      </c>
      <c r="D53" s="57">
        <f t="array" ref="D53">IFERROR(INDEX(data_2004,MATCH(D$5&amp;$C$4,regnper_2004&amp;regnr_2004,0),MATCH($C53,var_2004,0)),"-")</f>
        <v>-78</v>
      </c>
      <c r="E53" s="57">
        <f t="array" ref="E53">IFERROR(INDEX(data_2004,MATCH(E$5&amp;$C$4,regnper_2004&amp;regnr_2004,0),MATCH($C53,var_2004,0)),"-")</f>
        <v>-76</v>
      </c>
    </row>
    <row r="54" spans="1:5">
      <c r="A54" s="58" t="s">
        <v>292</v>
      </c>
      <c r="B54" s="36" t="s">
        <v>373</v>
      </c>
      <c r="C54" s="39" t="s">
        <v>293</v>
      </c>
      <c r="D54" s="62">
        <f t="array" ref="D54">IFERROR(INDEX(data_2004,MATCH(D$5&amp;$C$4,regnper_2004&amp;regnr_2004,0),MATCH($C54,var_2004,0)),"-")</f>
        <v>401</v>
      </c>
      <c r="E54" s="62">
        <f t="array" ref="E54">IFERROR(INDEX(data_2004,MATCH(E$5&amp;$C$4,regnper_2004&amp;regnr_2004,0),MATCH($C54,var_2004,0)),"-")</f>
        <v>376</v>
      </c>
    </row>
    <row r="55" spans="1:5">
      <c r="A55" s="56" t="s">
        <v>294</v>
      </c>
      <c r="B55" s="35" t="s">
        <v>290</v>
      </c>
      <c r="C55" s="39" t="s">
        <v>296</v>
      </c>
      <c r="D55" s="57">
        <f t="array" ref="D55">IFERROR(INDEX(data_2004,MATCH(D$5&amp;$C$4,regnper_2004&amp;regnr_2004,0),MATCH($C55,var_2004,0)),"-")</f>
        <v>0</v>
      </c>
      <c r="E55" s="57">
        <f t="array" ref="E55">IFERROR(INDEX(data_2004,MATCH(E$5&amp;$C$4,regnper_2004&amp;regnr_2004,0),MATCH($C55,var_2004,0)),"-")</f>
        <v>0</v>
      </c>
    </row>
    <row r="56" spans="1:5">
      <c r="A56" s="56" t="s">
        <v>297</v>
      </c>
      <c r="B56" s="35" t="s">
        <v>19</v>
      </c>
      <c r="C56" s="39" t="s">
        <v>299</v>
      </c>
      <c r="D56" s="57">
        <f t="array" ref="D56">IFERROR(INDEX(data_2004,MATCH(D$5&amp;$C$4,regnper_2004&amp;regnr_2004,0),MATCH($C56,var_2004,0)),"-")</f>
        <v>0</v>
      </c>
      <c r="E56" s="57">
        <f t="array" ref="E56">IFERROR(INDEX(data_2004,MATCH(E$5&amp;$C$4,regnper_2004&amp;regnr_2004,0),MATCH($C56,var_2004,0)),"-")</f>
        <v>0</v>
      </c>
    </row>
    <row r="57" spans="1:5">
      <c r="A57" s="56" t="s">
        <v>300</v>
      </c>
      <c r="B57" s="35" t="s">
        <v>295</v>
      </c>
      <c r="C57" s="39" t="s">
        <v>302</v>
      </c>
      <c r="D57" s="57">
        <f t="array" ref="D57">IFERROR(INDEX(data_2004,MATCH(D$5&amp;$C$4,regnper_2004&amp;regnr_2004,0),MATCH($C57,var_2004,0)),"-")</f>
        <v>0</v>
      </c>
      <c r="E57" s="57">
        <f t="array" ref="E57">IFERROR(INDEX(data_2004,MATCH(E$5&amp;$C$4,regnper_2004&amp;regnr_2004,0),MATCH($C57,var_2004,0)),"-")</f>
        <v>0</v>
      </c>
    </row>
    <row r="58" spans="1:5">
      <c r="A58" s="56" t="s">
        <v>303</v>
      </c>
      <c r="B58" s="35" t="s">
        <v>298</v>
      </c>
      <c r="C58" s="39" t="s">
        <v>304</v>
      </c>
      <c r="D58" s="57">
        <f t="array" ref="D58">IFERROR(INDEX(data_2004,MATCH(D$5&amp;$C$4,regnper_2004&amp;regnr_2004,0),MATCH($C58,var_2004,0)),"-")</f>
        <v>0</v>
      </c>
      <c r="E58" s="57">
        <f t="array" ref="E58">IFERROR(INDEX(data_2004,MATCH(E$5&amp;$C$4,regnper_2004&amp;regnr_2004,0),MATCH($C58,var_2004,0)),"-")</f>
        <v>0</v>
      </c>
    </row>
    <row r="59" spans="1:5">
      <c r="A59" s="58" t="s">
        <v>305</v>
      </c>
      <c r="B59" s="36" t="s">
        <v>374</v>
      </c>
      <c r="C59" s="39" t="s">
        <v>307</v>
      </c>
      <c r="D59" s="62">
        <f t="array" ref="D59">IFERROR(INDEX(data_2004,MATCH(D$5&amp;$C$4,regnper_2004&amp;regnr_2004,0),MATCH($C59,var_2004,0)),"-")</f>
        <v>0</v>
      </c>
      <c r="E59" s="62">
        <f t="array" ref="E59">IFERROR(INDEX(data_2004,MATCH(E$5&amp;$C$4,regnper_2004&amp;regnr_2004,0),MATCH($C59,var_2004,0)),"-")</f>
        <v>0</v>
      </c>
    </row>
    <row r="60" spans="1:5">
      <c r="A60" s="56" t="s">
        <v>308</v>
      </c>
      <c r="B60" s="35" t="s">
        <v>112</v>
      </c>
      <c r="C60" s="39" t="s">
        <v>309</v>
      </c>
      <c r="D60" s="57">
        <f t="array" ref="D60">IFERROR(INDEX(data_2004,MATCH(D$5&amp;$C$4,regnper_2004&amp;regnr_2004,0),MATCH($C60,var_2004,0)),"-")</f>
        <v>0</v>
      </c>
      <c r="E60" s="57">
        <f t="array" ref="E60">IFERROR(INDEX(data_2004,MATCH(E$5&amp;$C$4,regnper_2004&amp;regnr_2004,0),MATCH($C60,var_2004,0)),"-")</f>
        <v>0</v>
      </c>
    </row>
    <row r="61" spans="1:5">
      <c r="A61" s="56" t="s">
        <v>310</v>
      </c>
      <c r="B61" s="35" t="s">
        <v>306</v>
      </c>
      <c r="C61" s="39" t="s">
        <v>312</v>
      </c>
      <c r="D61" s="57">
        <f t="array" ref="D61">IFERROR(INDEX(data_2004,MATCH(D$5&amp;$C$4,regnper_2004&amp;regnr_2004,0),MATCH($C61,var_2004,0)),"-")</f>
        <v>0</v>
      </c>
      <c r="E61" s="57">
        <f t="array" ref="E61">IFERROR(INDEX(data_2004,MATCH(E$5&amp;$C$4,regnper_2004&amp;regnr_2004,0),MATCH($C61,var_2004,0)),"-")</f>
        <v>0</v>
      </c>
    </row>
    <row r="62" spans="1:5">
      <c r="A62" s="56" t="s">
        <v>313</v>
      </c>
      <c r="B62" s="35" t="s">
        <v>49</v>
      </c>
      <c r="C62" s="39" t="s">
        <v>314</v>
      </c>
      <c r="D62" s="57">
        <f t="array" ref="D62">IFERROR(INDEX(data_2004,MATCH(D$5&amp;$C$4,regnper_2004&amp;regnr_2004,0),MATCH($C62,var_2004,0)),"-")</f>
        <v>0</v>
      </c>
      <c r="E62" s="57">
        <f t="array" ref="E62">IFERROR(INDEX(data_2004,MATCH(E$5&amp;$C$4,regnper_2004&amp;regnr_2004,0),MATCH($C62,var_2004,0)),"-")</f>
        <v>0</v>
      </c>
    </row>
    <row r="63" spans="1:5">
      <c r="A63" s="56" t="s">
        <v>315</v>
      </c>
      <c r="B63" s="35" t="s">
        <v>311</v>
      </c>
      <c r="C63" s="39" t="s">
        <v>317</v>
      </c>
      <c r="D63" s="57">
        <f t="array" ref="D63">IFERROR(INDEX(data_2004,MATCH(D$5&amp;$C$4,regnper_2004&amp;regnr_2004,0),MATCH($C63,var_2004,0)),"-")</f>
        <v>0</v>
      </c>
      <c r="E63" s="57">
        <f t="array" ref="E63">IFERROR(INDEX(data_2004,MATCH(E$5&amp;$C$4,regnper_2004&amp;regnr_2004,0),MATCH($C63,var_2004,0)),"-")</f>
        <v>0</v>
      </c>
    </row>
    <row r="64" spans="1:5">
      <c r="A64" s="56" t="s">
        <v>318</v>
      </c>
      <c r="B64" s="35" t="s">
        <v>55</v>
      </c>
      <c r="C64" s="39" t="s">
        <v>320</v>
      </c>
      <c r="D64" s="57">
        <f t="array" ref="D64">IFERROR(INDEX(data_2004,MATCH(D$5&amp;$C$4,regnper_2004&amp;regnr_2004,0),MATCH($C64,var_2004,0)),"-")</f>
        <v>0</v>
      </c>
      <c r="E64" s="57">
        <f t="array" ref="E64">IFERROR(INDEX(data_2004,MATCH(E$5&amp;$C$4,regnper_2004&amp;regnr_2004,0),MATCH($C64,var_2004,0)),"-")</f>
        <v>0</v>
      </c>
    </row>
    <row r="65" spans="1:5">
      <c r="A65" s="58" t="s">
        <v>321</v>
      </c>
      <c r="B65" s="36" t="s">
        <v>375</v>
      </c>
      <c r="C65" s="39" t="s">
        <v>323</v>
      </c>
      <c r="D65" s="62">
        <f t="array" ref="D65">IFERROR(INDEX(data_2004,MATCH(D$5&amp;$C$4,regnper_2004&amp;regnr_2004,0),MATCH($C65,var_2004,0)),"-")</f>
        <v>0</v>
      </c>
      <c r="E65" s="62">
        <f t="array" ref="E65">IFERROR(INDEX(data_2004,MATCH(E$5&amp;$C$4,regnper_2004&amp;regnr_2004,0),MATCH($C65,var_2004,0)),"-")</f>
        <v>0</v>
      </c>
    </row>
    <row r="66" spans="1:5">
      <c r="A66" s="56" t="s">
        <v>324</v>
      </c>
      <c r="B66" s="35" t="s">
        <v>319</v>
      </c>
      <c r="C66" s="39" t="s">
        <v>325</v>
      </c>
      <c r="D66" s="57">
        <f t="array" ref="D66">IFERROR(INDEX(data_2004,MATCH(D$5&amp;$C$4,regnper_2004&amp;regnr_2004,0),MATCH($C66,var_2004,0)),"-")</f>
        <v>0</v>
      </c>
      <c r="E66" s="57">
        <f t="array" ref="E66">IFERROR(INDEX(data_2004,MATCH(E$5&amp;$C$4,regnper_2004&amp;regnr_2004,0),MATCH($C66,var_2004,0)),"-")</f>
        <v>0</v>
      </c>
    </row>
    <row r="67" spans="1:5">
      <c r="A67" s="56" t="s">
        <v>326</v>
      </c>
      <c r="B67" s="35" t="s">
        <v>322</v>
      </c>
      <c r="C67" s="39" t="s">
        <v>328</v>
      </c>
      <c r="D67" s="57">
        <f t="array" ref="D67">IFERROR(INDEX(data_2004,MATCH(D$5&amp;$C$4,regnper_2004&amp;regnr_2004,0),MATCH($C67,var_2004,0)),"-")</f>
        <v>0</v>
      </c>
      <c r="E67" s="57">
        <f t="array" ref="E67">IFERROR(INDEX(data_2004,MATCH(E$5&amp;$C$4,regnper_2004&amp;regnr_2004,0),MATCH($C67,var_2004,0)),"-")</f>
        <v>0</v>
      </c>
    </row>
    <row r="68" spans="1:5">
      <c r="A68" s="56" t="s">
        <v>329</v>
      </c>
      <c r="B68" s="35" t="s">
        <v>79</v>
      </c>
      <c r="C68" s="39" t="s">
        <v>331</v>
      </c>
      <c r="D68" s="57">
        <f t="array" ref="D68">IFERROR(INDEX(data_2004,MATCH(D$5&amp;$C$4,regnper_2004&amp;regnr_2004,0),MATCH($C68,var_2004,0)),"-")</f>
        <v>0</v>
      </c>
      <c r="E68" s="57">
        <f t="array" ref="E68">IFERROR(INDEX(data_2004,MATCH(E$5&amp;$C$4,regnper_2004&amp;regnr_2004,0),MATCH($C68,var_2004,0)),"-")</f>
        <v>0</v>
      </c>
    </row>
    <row r="69" spans="1:5">
      <c r="A69" s="56" t="s">
        <v>332</v>
      </c>
      <c r="B69" s="35" t="s">
        <v>327</v>
      </c>
      <c r="C69" s="39" t="s">
        <v>334</v>
      </c>
      <c r="D69" s="57">
        <f t="array" ref="D69">IFERROR(INDEX(data_2004,MATCH(D$5&amp;$C$4,regnper_2004&amp;regnr_2004,0),MATCH($C69,var_2004,0)),"-")</f>
        <v>0</v>
      </c>
      <c r="E69" s="57">
        <f t="array" ref="E69">IFERROR(INDEX(data_2004,MATCH(E$5&amp;$C$4,regnper_2004&amp;regnr_2004,0),MATCH($C69,var_2004,0)),"-")</f>
        <v>0</v>
      </c>
    </row>
    <row r="70" spans="1:5">
      <c r="A70" s="56" t="s">
        <v>335</v>
      </c>
      <c r="B70" s="35" t="s">
        <v>85</v>
      </c>
      <c r="C70" s="39" t="s">
        <v>337</v>
      </c>
      <c r="D70" s="57">
        <f t="array" ref="D70">IFERROR(INDEX(data_2004,MATCH(D$5&amp;$C$4,regnper_2004&amp;regnr_2004,0),MATCH($C70,var_2004,0)),"-")</f>
        <v>0</v>
      </c>
      <c r="E70" s="57">
        <f t="array" ref="E70">IFERROR(INDEX(data_2004,MATCH(E$5&amp;$C$4,regnper_2004&amp;regnr_2004,0),MATCH($C70,var_2004,0)),"-")</f>
        <v>0</v>
      </c>
    </row>
    <row r="71" spans="1:5">
      <c r="A71" s="58" t="s">
        <v>338</v>
      </c>
      <c r="B71" s="36" t="s">
        <v>376</v>
      </c>
      <c r="C71" s="39" t="s">
        <v>340</v>
      </c>
      <c r="D71" s="62">
        <f t="array" ref="D71">IFERROR(INDEX(data_2004,MATCH(D$5&amp;$C$4,regnper_2004&amp;regnr_2004,0),MATCH($C71,var_2004,0)),"-")</f>
        <v>0</v>
      </c>
      <c r="E71" s="62">
        <f t="array" ref="E71">IFERROR(INDEX(data_2004,MATCH(E$5&amp;$C$4,regnper_2004&amp;regnr_2004,0),MATCH($C71,var_2004,0)),"-")</f>
        <v>0</v>
      </c>
    </row>
    <row r="72" spans="1:5">
      <c r="A72" s="56" t="s">
        <v>352</v>
      </c>
      <c r="B72" s="35" t="s">
        <v>336</v>
      </c>
      <c r="C72" s="39" t="s">
        <v>354</v>
      </c>
      <c r="D72" s="57">
        <f t="array" ref="D72">IFERROR(INDEX(data_2004,MATCH(D$5&amp;$C$4,regnper_2004&amp;regnr_2004,0),MATCH($C72,var_2004,0)),"-")</f>
        <v>0</v>
      </c>
      <c r="E72" s="57">
        <f t="array" ref="E72">IFERROR(INDEX(data_2004,MATCH(E$5&amp;$C$4,regnper_2004&amp;regnr_2004,0),MATCH($C72,var_2004,0)),"-")</f>
        <v>0</v>
      </c>
    </row>
    <row r="73" spans="1:5">
      <c r="A73" s="58" t="s">
        <v>377</v>
      </c>
      <c r="B73" s="36" t="s">
        <v>378</v>
      </c>
      <c r="C73" s="39" t="s">
        <v>379</v>
      </c>
      <c r="D73" s="62">
        <f t="array" ref="D73">IFERROR(INDEX(data_2004,MATCH(D$5&amp;$C$4,regnper_2004&amp;regnr_2004,0),MATCH($C73,var_2004,0)),"-")</f>
        <v>0</v>
      </c>
      <c r="E73" s="62">
        <f t="array" ref="E73">IFERROR(INDEX(data_2004,MATCH(E$5&amp;$C$4,regnper_2004&amp;regnr_2004,0),MATCH($C73,var_2004,0)),"-")</f>
        <v>0</v>
      </c>
    </row>
    <row r="74" spans="1:5">
      <c r="A74" s="1"/>
      <c r="B74" s="52"/>
      <c r="C74" s="53"/>
      <c r="D74" s="54"/>
      <c r="E74" s="54"/>
    </row>
    <row r="75" spans="1:5" ht="27.75" customHeight="1">
      <c r="A75" s="125" t="s">
        <v>143</v>
      </c>
      <c r="B75" s="125"/>
      <c r="C75" s="125"/>
      <c r="D75" s="125"/>
      <c r="E75" s="125"/>
    </row>
    <row r="76" spans="1:5" ht="15.75" customHeight="1">
      <c r="A76" s="11"/>
      <c r="B76" s="55"/>
      <c r="C76" s="49" t="s">
        <v>12</v>
      </c>
      <c r="D76" s="118">
        <v>2003</v>
      </c>
      <c r="E76" s="118">
        <v>2004</v>
      </c>
    </row>
    <row r="77" spans="1:5">
      <c r="A77" s="19" t="s">
        <v>144</v>
      </c>
      <c r="B77" s="59" t="s">
        <v>145</v>
      </c>
      <c r="C77" s="42"/>
      <c r="D77" s="47" t="s">
        <v>14</v>
      </c>
      <c r="E77" s="47" t="s">
        <v>14</v>
      </c>
    </row>
    <row r="78" spans="1:5">
      <c r="A78" s="28" t="s">
        <v>15</v>
      </c>
      <c r="B78" s="35" t="s">
        <v>146</v>
      </c>
      <c r="C78" s="39" t="s">
        <v>147</v>
      </c>
      <c r="D78" s="57">
        <f t="array" ref="D78">IFERROR(INDEX(data_2004,MATCH(D$5&amp;$C$4,regnper_2004&amp;regnr_2004,0),MATCH($C78,var_2004,0)),"-")</f>
        <v>0</v>
      </c>
      <c r="E78" s="57">
        <f t="array" ref="E78">IFERROR(INDEX(data_2004,MATCH(E$5&amp;$C$4,regnper_2004&amp;regnr_2004,0),MATCH($C78,var_2004,0)),"-")</f>
        <v>0</v>
      </c>
    </row>
    <row r="79" spans="1:5">
      <c r="A79" s="28" t="s">
        <v>18</v>
      </c>
      <c r="B79" s="35" t="s">
        <v>148</v>
      </c>
      <c r="C79" s="39" t="s">
        <v>149</v>
      </c>
      <c r="D79" s="57">
        <f t="array" ref="D79">IFERROR(INDEX(data_2004,MATCH(D$5&amp;$C$4,regnper_2004&amp;regnr_2004,0),MATCH($C79,var_2004,0)),"-")</f>
        <v>8042</v>
      </c>
      <c r="E79" s="57">
        <f t="array" ref="E79">IFERROR(INDEX(data_2004,MATCH(E$5&amp;$C$4,regnper_2004&amp;regnr_2004,0),MATCH($C79,var_2004,0)),"-")</f>
        <v>12832</v>
      </c>
    </row>
    <row r="80" spans="1:5">
      <c r="A80" s="28" t="s">
        <v>21</v>
      </c>
      <c r="B80" s="35" t="s">
        <v>150</v>
      </c>
      <c r="C80" s="39" t="s">
        <v>151</v>
      </c>
      <c r="D80" s="57">
        <f t="array" ref="D80">IFERROR(INDEX(data_2004,MATCH(D$5&amp;$C$4,regnper_2004&amp;regnr_2004,0),MATCH($C80,var_2004,0)),"-")</f>
        <v>0</v>
      </c>
      <c r="E80" s="57">
        <f t="array" ref="E80">IFERROR(INDEX(data_2004,MATCH(E$5&amp;$C$4,regnper_2004&amp;regnr_2004,0),MATCH($C80,var_2004,0)),"-")</f>
        <v>0</v>
      </c>
    </row>
    <row r="81" spans="1:5">
      <c r="A81" s="28" t="s">
        <v>24</v>
      </c>
      <c r="B81" s="35" t="s">
        <v>152</v>
      </c>
      <c r="C81" s="39" t="s">
        <v>153</v>
      </c>
      <c r="D81" s="57">
        <f t="array" ref="D81">IFERROR(INDEX(data_2004,MATCH(D$5&amp;$C$4,regnper_2004&amp;regnr_2004,0),MATCH($C81,var_2004,0)),"-")</f>
        <v>0</v>
      </c>
      <c r="E81" s="57">
        <f t="array" ref="E81">IFERROR(INDEX(data_2004,MATCH(E$5&amp;$C$4,regnper_2004&amp;regnr_2004,0),MATCH($C81,var_2004,0)),"-")</f>
        <v>0</v>
      </c>
    </row>
    <row r="82" spans="1:5">
      <c r="A82" s="28" t="s">
        <v>27</v>
      </c>
      <c r="B82" s="35" t="s">
        <v>154</v>
      </c>
      <c r="C82" s="39" t="s">
        <v>155</v>
      </c>
      <c r="D82" s="57">
        <f t="array" ref="D82">IFERROR(INDEX(data_2004,MATCH(D$5&amp;$C$4,regnper_2004&amp;regnr_2004,0),MATCH($C82,var_2004,0)),"-")</f>
        <v>0</v>
      </c>
      <c r="E82" s="57">
        <f t="array" ref="E82">IFERROR(INDEX(data_2004,MATCH(E$5&amp;$C$4,regnper_2004&amp;regnr_2004,0),MATCH($C82,var_2004,0)),"-")</f>
        <v>0</v>
      </c>
    </row>
    <row r="83" spans="1:5">
      <c r="A83" s="28" t="s">
        <v>30</v>
      </c>
      <c r="B83" s="35" t="s">
        <v>156</v>
      </c>
      <c r="C83" s="39" t="s">
        <v>157</v>
      </c>
      <c r="D83" s="57">
        <f t="array" ref="D83">IFERROR(INDEX(data_2004,MATCH(D$5&amp;$C$4,regnper_2004&amp;regnr_2004,0),MATCH($C83,var_2004,0)),"-")</f>
        <v>0</v>
      </c>
      <c r="E83" s="57">
        <f t="array" ref="E83">IFERROR(INDEX(data_2004,MATCH(E$5&amp;$C$4,regnper_2004&amp;regnr_2004,0),MATCH($C83,var_2004,0)),"-")</f>
        <v>0</v>
      </c>
    </row>
    <row r="84" spans="1:5">
      <c r="A84" s="30" t="s">
        <v>33</v>
      </c>
      <c r="B84" s="36" t="s">
        <v>158</v>
      </c>
      <c r="C84" s="39" t="s">
        <v>159</v>
      </c>
      <c r="D84" s="62">
        <f t="array" ref="D84">IFERROR(INDEX(data_2004,MATCH(D$5&amp;$C$4,regnper_2004&amp;regnr_2004,0),MATCH($C84,var_2004,0)),"-")</f>
        <v>0</v>
      </c>
      <c r="E84" s="62">
        <f t="array" ref="E84">IFERROR(INDEX(data_2004,MATCH(E$5&amp;$C$4,regnper_2004&amp;regnr_2004,0),MATCH($C84,var_2004,0)),"-")</f>
        <v>0</v>
      </c>
    </row>
    <row r="85" spans="1:5">
      <c r="A85" s="28" t="s">
        <v>36</v>
      </c>
      <c r="B85" s="35" t="s">
        <v>160</v>
      </c>
      <c r="C85" s="39" t="s">
        <v>161</v>
      </c>
      <c r="D85" s="57">
        <f t="array" ref="D85">IFERROR(INDEX(data_2004,MATCH(D$5&amp;$C$4,regnper_2004&amp;regnr_2004,0),MATCH($C85,var_2004,0)),"-")</f>
        <v>1082</v>
      </c>
      <c r="E85" s="57">
        <f t="array" ref="E85">IFERROR(INDEX(data_2004,MATCH(E$5&amp;$C$4,regnper_2004&amp;regnr_2004,0),MATCH($C85,var_2004,0)),"-")</f>
        <v>2973</v>
      </c>
    </row>
    <row r="86" spans="1:5">
      <c r="A86" s="28" t="s">
        <v>39</v>
      </c>
      <c r="B86" s="35" t="s">
        <v>162</v>
      </c>
      <c r="C86" s="39" t="s">
        <v>163</v>
      </c>
      <c r="D86" s="57">
        <f t="array" ref="D86">IFERROR(INDEX(data_2004,MATCH(D$5&amp;$C$4,regnper_2004&amp;regnr_2004,0),MATCH($C86,var_2004,0)),"-")</f>
        <v>81012</v>
      </c>
      <c r="E86" s="57">
        <f t="array" ref="E86">IFERROR(INDEX(data_2004,MATCH(E$5&amp;$C$4,regnper_2004&amp;regnr_2004,0),MATCH($C86,var_2004,0)),"-")</f>
        <v>145587</v>
      </c>
    </row>
    <row r="87" spans="1:5">
      <c r="A87" s="28" t="s">
        <v>42</v>
      </c>
      <c r="B87" s="35" t="s">
        <v>164</v>
      </c>
      <c r="C87" s="39" t="s">
        <v>165</v>
      </c>
      <c r="D87" s="57">
        <f t="array" ref="D87">IFERROR(INDEX(data_2004,MATCH(D$5&amp;$C$4,regnper_2004&amp;regnr_2004,0),MATCH($C87,var_2004,0)),"-")</f>
        <v>236440</v>
      </c>
      <c r="E87" s="57">
        <f t="array" ref="E87">IFERROR(INDEX(data_2004,MATCH(E$5&amp;$C$4,regnper_2004&amp;regnr_2004,0),MATCH($C87,var_2004,0)),"-")</f>
        <v>269156</v>
      </c>
    </row>
    <row r="88" spans="1:5">
      <c r="A88" s="28" t="s">
        <v>45</v>
      </c>
      <c r="B88" s="35" t="s">
        <v>166</v>
      </c>
      <c r="C88" s="39" t="s">
        <v>167</v>
      </c>
      <c r="D88" s="57">
        <f t="array" ref="D88">IFERROR(INDEX(data_2004,MATCH(D$5&amp;$C$4,regnper_2004&amp;regnr_2004,0),MATCH($C88,var_2004,0)),"-")</f>
        <v>0</v>
      </c>
      <c r="E88" s="57">
        <f t="array" ref="E88">IFERROR(INDEX(data_2004,MATCH(E$5&amp;$C$4,regnper_2004&amp;regnr_2004,0),MATCH($C88,var_2004,0)),"-")</f>
        <v>0</v>
      </c>
    </row>
    <row r="89" spans="1:5">
      <c r="A89" s="28" t="s">
        <v>48</v>
      </c>
      <c r="B89" s="35" t="s">
        <v>168</v>
      </c>
      <c r="C89" s="39" t="s">
        <v>169</v>
      </c>
      <c r="D89" s="57">
        <f t="array" ref="D89">IFERROR(INDEX(data_2004,MATCH(D$5&amp;$C$4,regnper_2004&amp;regnr_2004,0),MATCH($C89,var_2004,0)),"-")</f>
        <v>0</v>
      </c>
      <c r="E89" s="57">
        <f t="array" ref="E89">IFERROR(INDEX(data_2004,MATCH(E$5&amp;$C$4,regnper_2004&amp;regnr_2004,0),MATCH($C89,var_2004,0)),"-")</f>
        <v>0</v>
      </c>
    </row>
    <row r="90" spans="1:5">
      <c r="A90" s="28" t="s">
        <v>51</v>
      </c>
      <c r="B90" s="35" t="s">
        <v>170</v>
      </c>
      <c r="C90" s="39" t="s">
        <v>171</v>
      </c>
      <c r="D90" s="57">
        <f t="array" ref="D90">IFERROR(INDEX(data_2004,MATCH(D$5&amp;$C$4,regnper_2004&amp;regnr_2004,0),MATCH($C90,var_2004,0)),"-")</f>
        <v>0</v>
      </c>
      <c r="E90" s="57">
        <f t="array" ref="E90">IFERROR(INDEX(data_2004,MATCH(E$5&amp;$C$4,regnper_2004&amp;regnr_2004,0),MATCH($C90,var_2004,0)),"-")</f>
        <v>0</v>
      </c>
    </row>
    <row r="91" spans="1:5">
      <c r="A91" s="28" t="s">
        <v>54</v>
      </c>
      <c r="B91" s="35" t="s">
        <v>172</v>
      </c>
      <c r="C91" s="39" t="s">
        <v>173</v>
      </c>
      <c r="D91" s="57">
        <f t="array" ref="D91">IFERROR(INDEX(data_2004,MATCH(D$5&amp;$C$4,regnper_2004&amp;regnr_2004,0),MATCH($C91,var_2004,0)),"-")</f>
        <v>0</v>
      </c>
      <c r="E91" s="57">
        <f t="array" ref="E91">IFERROR(INDEX(data_2004,MATCH(E$5&amp;$C$4,regnper_2004&amp;regnr_2004,0),MATCH($C91,var_2004,0)),"-")</f>
        <v>0</v>
      </c>
    </row>
    <row r="92" spans="1:5">
      <c r="A92" s="28" t="s">
        <v>57</v>
      </c>
      <c r="B92" s="35" t="s">
        <v>174</v>
      </c>
      <c r="C92" s="39" t="s">
        <v>175</v>
      </c>
      <c r="D92" s="57">
        <f t="array" ref="D92">IFERROR(INDEX(data_2004,MATCH(D$5&amp;$C$4,regnper_2004&amp;regnr_2004,0),MATCH($C92,var_2004,0)),"-")</f>
        <v>0</v>
      </c>
      <c r="E92" s="57">
        <f t="array" ref="E92">IFERROR(INDEX(data_2004,MATCH(E$5&amp;$C$4,regnper_2004&amp;regnr_2004,0),MATCH($C92,var_2004,0)),"-")</f>
        <v>0</v>
      </c>
    </row>
    <row r="93" spans="1:5">
      <c r="A93" s="30" t="s">
        <v>60</v>
      </c>
      <c r="B93" s="36" t="s">
        <v>176</v>
      </c>
      <c r="C93" s="39" t="s">
        <v>177</v>
      </c>
      <c r="D93" s="62">
        <f t="array" ref="D93">IFERROR(INDEX(data_2004,MATCH(D$5&amp;$C$4,regnper_2004&amp;regnr_2004,0),MATCH($C93,var_2004,0)),"-")</f>
        <v>318534</v>
      </c>
      <c r="E93" s="62">
        <f t="array" ref="E93">IFERROR(INDEX(data_2004,MATCH(E$5&amp;$C$4,regnper_2004&amp;regnr_2004,0),MATCH($C93,var_2004,0)),"-")</f>
        <v>417716</v>
      </c>
    </row>
    <row r="94" spans="1:5">
      <c r="A94" s="30" t="s">
        <v>63</v>
      </c>
      <c r="B94" s="36" t="s">
        <v>178</v>
      </c>
      <c r="C94" s="39" t="s">
        <v>179</v>
      </c>
      <c r="D94" s="62">
        <f t="array" ref="D94">IFERROR(INDEX(data_2004,MATCH(D$5&amp;$C$4,regnper_2004&amp;regnr_2004,0),MATCH($C94,var_2004,0)),"-")</f>
        <v>326576</v>
      </c>
      <c r="E94" s="62">
        <f t="array" ref="E94">IFERROR(INDEX(data_2004,MATCH(E$5&amp;$C$4,regnper_2004&amp;regnr_2004,0),MATCH($C94,var_2004,0)),"-")</f>
        <v>430548</v>
      </c>
    </row>
    <row r="95" spans="1:5">
      <c r="A95" s="28" t="s">
        <v>66</v>
      </c>
      <c r="B95" s="35" t="s">
        <v>380</v>
      </c>
      <c r="C95" s="39" t="s">
        <v>181</v>
      </c>
      <c r="D95" s="57">
        <f t="array" ref="D95">IFERROR(INDEX(data_2004,MATCH(D$5&amp;$C$4,regnper_2004&amp;regnr_2004,0),MATCH($C95,var_2004,0)),"-")</f>
        <v>0</v>
      </c>
      <c r="E95" s="57">
        <f t="array" ref="E95">IFERROR(INDEX(data_2004,MATCH(E$5&amp;$C$4,regnper_2004&amp;regnr_2004,0),MATCH($C95,var_2004,0)),"-")</f>
        <v>0</v>
      </c>
    </row>
    <row r="96" spans="1:5">
      <c r="A96" s="28" t="s">
        <v>69</v>
      </c>
      <c r="B96" s="35" t="s">
        <v>180</v>
      </c>
      <c r="C96" s="39" t="s">
        <v>183</v>
      </c>
      <c r="D96" s="57">
        <f t="array" ref="D96">IFERROR(INDEX(data_2004,MATCH(D$5&amp;$C$4,regnper_2004&amp;regnr_2004,0),MATCH($C96,var_2004,0)),"-")</f>
        <v>0</v>
      </c>
      <c r="E96" s="57">
        <f t="array" ref="E96">IFERROR(INDEX(data_2004,MATCH(E$5&amp;$C$4,regnper_2004&amp;regnr_2004,0),MATCH($C96,var_2004,0)),"-")</f>
        <v>0</v>
      </c>
    </row>
    <row r="97" spans="1:5">
      <c r="A97" s="28" t="s">
        <v>72</v>
      </c>
      <c r="B97" s="35" t="s">
        <v>182</v>
      </c>
      <c r="C97" s="39" t="s">
        <v>185</v>
      </c>
      <c r="D97" s="57">
        <f t="array" ref="D97">IFERROR(INDEX(data_2004,MATCH(D$5&amp;$C$4,regnper_2004&amp;regnr_2004,0),MATCH($C97,var_2004,0)),"-")</f>
        <v>0</v>
      </c>
      <c r="E97" s="57">
        <f t="array" ref="E97">IFERROR(INDEX(data_2004,MATCH(E$5&amp;$C$4,regnper_2004&amp;regnr_2004,0),MATCH($C97,var_2004,0)),"-")</f>
        <v>0</v>
      </c>
    </row>
    <row r="98" spans="1:5">
      <c r="A98" s="28" t="s">
        <v>75</v>
      </c>
      <c r="B98" s="35" t="s">
        <v>184</v>
      </c>
      <c r="C98" s="39" t="s">
        <v>187</v>
      </c>
      <c r="D98" s="57">
        <f t="array" ref="D98">IFERROR(INDEX(data_2004,MATCH(D$5&amp;$C$4,regnper_2004&amp;regnr_2004,0),MATCH($C98,var_2004,0)),"-")</f>
        <v>0</v>
      </c>
      <c r="E98" s="57">
        <f t="array" ref="E98">IFERROR(INDEX(data_2004,MATCH(E$5&amp;$C$4,regnper_2004&amp;regnr_2004,0),MATCH($C98,var_2004,0)),"-")</f>
        <v>0</v>
      </c>
    </row>
    <row r="99" spans="1:5">
      <c r="A99" s="28" t="s">
        <v>78</v>
      </c>
      <c r="B99" s="35" t="s">
        <v>186</v>
      </c>
      <c r="C99" s="39" t="s">
        <v>189</v>
      </c>
      <c r="D99" s="57">
        <f t="array" ref="D99">IFERROR(INDEX(data_2004,MATCH(D$5&amp;$C$4,regnper_2004&amp;regnr_2004,0),MATCH($C99,var_2004,0)),"-")</f>
        <v>0</v>
      </c>
      <c r="E99" s="57">
        <f t="array" ref="E99">IFERROR(INDEX(data_2004,MATCH(E$5&amp;$C$4,regnper_2004&amp;regnr_2004,0),MATCH($C99,var_2004,0)),"-")</f>
        <v>0</v>
      </c>
    </row>
    <row r="100" spans="1:5">
      <c r="A100" s="28" t="s">
        <v>81</v>
      </c>
      <c r="B100" s="35" t="s">
        <v>188</v>
      </c>
      <c r="C100" s="39" t="s">
        <v>191</v>
      </c>
      <c r="D100" s="57">
        <f t="array" ref="D100">IFERROR(INDEX(data_2004,MATCH(D$5&amp;$C$4,regnper_2004&amp;regnr_2004,0),MATCH($C100,var_2004,0)),"-")</f>
        <v>0</v>
      </c>
      <c r="E100" s="57">
        <f t="array" ref="E100">IFERROR(INDEX(data_2004,MATCH(E$5&amp;$C$4,regnper_2004&amp;regnr_2004,0),MATCH($C100,var_2004,0)),"-")</f>
        <v>0</v>
      </c>
    </row>
    <row r="101" spans="1:5">
      <c r="A101" s="28" t="s">
        <v>84</v>
      </c>
      <c r="B101" s="36" t="s">
        <v>190</v>
      </c>
      <c r="C101" s="39" t="s">
        <v>193</v>
      </c>
      <c r="D101" s="62">
        <f t="array" ref="D101">IFERROR(INDEX(data_2004,MATCH(D$5&amp;$C$4,regnper_2004&amp;regnr_2004,0),MATCH($C101,var_2004,0)),"-")</f>
        <v>0</v>
      </c>
      <c r="E101" s="62">
        <f t="array" ref="E101">IFERROR(INDEX(data_2004,MATCH(E$5&amp;$C$4,regnper_2004&amp;regnr_2004,0),MATCH($C101,var_2004,0)),"-")</f>
        <v>0</v>
      </c>
    </row>
    <row r="102" spans="1:5">
      <c r="A102" s="28" t="s">
        <v>87</v>
      </c>
      <c r="B102" s="35" t="s">
        <v>192</v>
      </c>
      <c r="C102" s="39" t="s">
        <v>195</v>
      </c>
      <c r="D102" s="57">
        <f t="array" ref="D102">IFERROR(INDEX(data_2004,MATCH(D$5&amp;$C$4,regnper_2004&amp;regnr_2004,0),MATCH($C102,var_2004,0)),"-")</f>
        <v>0</v>
      </c>
      <c r="E102" s="57">
        <f t="array" ref="E102">IFERROR(INDEX(data_2004,MATCH(E$5&amp;$C$4,regnper_2004&amp;regnr_2004,0),MATCH($C102,var_2004,0)),"-")</f>
        <v>0</v>
      </c>
    </row>
    <row r="103" spans="1:5">
      <c r="A103" s="28" t="s">
        <v>90</v>
      </c>
      <c r="B103" s="35" t="s">
        <v>194</v>
      </c>
      <c r="C103" s="39" t="s">
        <v>196</v>
      </c>
      <c r="D103" s="57">
        <f t="array" ref="D103">IFERROR(INDEX(data_2004,MATCH(D$5&amp;$C$4,regnper_2004&amp;regnr_2004,0),MATCH($C103,var_2004,0)),"-")</f>
        <v>6069</v>
      </c>
      <c r="E103" s="57">
        <f t="array" ref="E103">IFERROR(INDEX(data_2004,MATCH(E$5&amp;$C$4,regnper_2004&amp;regnr_2004,0),MATCH($C103,var_2004,0)),"-")</f>
        <v>10192</v>
      </c>
    </row>
    <row r="104" spans="1:5">
      <c r="A104" s="28" t="s">
        <v>93</v>
      </c>
      <c r="B104" s="35" t="s">
        <v>174</v>
      </c>
      <c r="C104" s="39" t="s">
        <v>198</v>
      </c>
      <c r="D104" s="57">
        <f t="array" ref="D104">IFERROR(INDEX(data_2004,MATCH(D$5&amp;$C$4,regnper_2004&amp;regnr_2004,0),MATCH($C104,var_2004,0)),"-")</f>
        <v>0</v>
      </c>
      <c r="E104" s="57">
        <f t="array" ref="E104">IFERROR(INDEX(data_2004,MATCH(E$5&amp;$C$4,regnper_2004&amp;regnr_2004,0),MATCH($C104,var_2004,0)),"-")</f>
        <v>0</v>
      </c>
    </row>
    <row r="105" spans="1:5">
      <c r="A105" s="28" t="s">
        <v>96</v>
      </c>
      <c r="B105" s="36" t="s">
        <v>197</v>
      </c>
      <c r="C105" s="39" t="s">
        <v>200</v>
      </c>
      <c r="D105" s="62">
        <f t="array" ref="D105">IFERROR(INDEX(data_2004,MATCH(D$5&amp;$C$4,regnper_2004&amp;regnr_2004,0),MATCH($C105,var_2004,0)),"-")</f>
        <v>6069</v>
      </c>
      <c r="E105" s="62">
        <f t="array" ref="E105">IFERROR(INDEX(data_2004,MATCH(E$5&amp;$C$4,regnper_2004&amp;regnr_2004,0),MATCH($C105,var_2004,0)),"-")</f>
        <v>10192</v>
      </c>
    </row>
    <row r="106" spans="1:5">
      <c r="A106" s="28" t="s">
        <v>99</v>
      </c>
      <c r="B106" s="35" t="s">
        <v>199</v>
      </c>
      <c r="C106" s="39" t="s">
        <v>202</v>
      </c>
      <c r="D106" s="57">
        <f t="array" ref="D106">IFERROR(INDEX(data_2004,MATCH(D$5&amp;$C$4,regnper_2004&amp;regnr_2004,0),MATCH($C106,var_2004,0)),"-")</f>
        <v>4971</v>
      </c>
      <c r="E106" s="57">
        <f t="array" ref="E106">IFERROR(INDEX(data_2004,MATCH(E$5&amp;$C$4,regnper_2004&amp;regnr_2004,0),MATCH($C106,var_2004,0)),"-")</f>
        <v>3802</v>
      </c>
    </row>
    <row r="107" spans="1:5">
      <c r="A107" s="28" t="s">
        <v>102</v>
      </c>
      <c r="B107" s="35" t="s">
        <v>201</v>
      </c>
      <c r="C107" s="39" t="s">
        <v>204</v>
      </c>
      <c r="D107" s="57">
        <f t="array" ref="D107">IFERROR(INDEX(data_2004,MATCH(D$5&amp;$C$4,regnper_2004&amp;regnr_2004,0),MATCH($C107,var_2004,0)),"-")</f>
        <v>2</v>
      </c>
      <c r="E107" s="57">
        <f t="array" ref="E107">IFERROR(INDEX(data_2004,MATCH(E$5&amp;$C$4,regnper_2004&amp;regnr_2004,0),MATCH($C107,var_2004,0)),"-")</f>
        <v>3</v>
      </c>
    </row>
    <row r="108" spans="1:5">
      <c r="A108" s="28" t="s">
        <v>105</v>
      </c>
      <c r="B108" s="36" t="s">
        <v>203</v>
      </c>
      <c r="C108" s="39" t="s">
        <v>206</v>
      </c>
      <c r="D108" s="62">
        <f t="array" ref="D108">IFERROR(INDEX(data_2004,MATCH(D$5&amp;$C$4,regnper_2004&amp;regnr_2004,0),MATCH($C108,var_2004,0)),"-")</f>
        <v>4973</v>
      </c>
      <c r="E108" s="62">
        <f t="array" ref="E108">IFERROR(INDEX(data_2004,MATCH(E$5&amp;$C$4,regnper_2004&amp;regnr_2004,0),MATCH($C108,var_2004,0)),"-")</f>
        <v>3805</v>
      </c>
    </row>
    <row r="109" spans="1:5">
      <c r="A109" s="28" t="s">
        <v>108</v>
      </c>
      <c r="B109" s="36" t="s">
        <v>205</v>
      </c>
      <c r="C109" s="39" t="s">
        <v>381</v>
      </c>
      <c r="D109" s="62">
        <f t="array" ref="D109">IFERROR(INDEX(data_2004,MATCH(D$5&amp;$C$4,regnper_2004&amp;regnr_2004,0),MATCH($C109,var_2004,0)),"-")</f>
        <v>337618</v>
      </c>
      <c r="E109" s="62">
        <f t="array" ref="E109">IFERROR(INDEX(data_2004,MATCH(E$5&amp;$C$4,regnper_2004&amp;regnr_2004,0),MATCH($C109,var_2004,0)),"-")</f>
        <v>444545</v>
      </c>
    </row>
    <row r="110" spans="1:5">
      <c r="A110" s="31"/>
      <c r="B110" s="37"/>
      <c r="C110" s="41"/>
      <c r="D110" s="63"/>
      <c r="E110" s="63"/>
    </row>
    <row r="111" spans="1:5">
      <c r="A111" s="32" t="s">
        <v>144</v>
      </c>
      <c r="B111" s="38" t="s">
        <v>207</v>
      </c>
      <c r="C111" s="41"/>
      <c r="D111" s="34"/>
      <c r="E111" s="34"/>
    </row>
    <row r="112" spans="1:5">
      <c r="A112" s="28" t="s">
        <v>15</v>
      </c>
      <c r="B112" s="35" t="s">
        <v>208</v>
      </c>
      <c r="C112" s="39" t="s">
        <v>209</v>
      </c>
      <c r="D112" s="57">
        <f t="array" ref="D112">IFERROR(INDEX(data_2004,MATCH(D$5&amp;$C$4,regnper_2004&amp;regnr_2004,0),MATCH($C112,var_2004,0)),"-")</f>
        <v>750</v>
      </c>
      <c r="E112" s="57">
        <f t="array" ref="E112">IFERROR(INDEX(data_2004,MATCH(E$5&amp;$C$4,regnper_2004&amp;regnr_2004,0),MATCH($C112,var_2004,0)),"-")</f>
        <v>0</v>
      </c>
    </row>
    <row r="113" spans="1:5">
      <c r="A113" s="28" t="s">
        <v>210</v>
      </c>
      <c r="B113" s="35" t="s">
        <v>211</v>
      </c>
      <c r="C113" s="39" t="s">
        <v>212</v>
      </c>
      <c r="D113" s="57">
        <f t="array" ref="D113">IFERROR(INDEX(data_2004,MATCH(D$5&amp;$C$4,regnper_2004&amp;regnr_2004,0),MATCH($C113,var_2004,0)),"-")</f>
        <v>4580</v>
      </c>
      <c r="E113" s="57">
        <f t="array" ref="E113">IFERROR(INDEX(data_2004,MATCH(E$5&amp;$C$4,regnper_2004&amp;regnr_2004,0),MATCH($C113,var_2004,0)),"-")</f>
        <v>4580</v>
      </c>
    </row>
    <row r="114" spans="1:5">
      <c r="A114" s="28" t="s">
        <v>21</v>
      </c>
      <c r="B114" s="35" t="s">
        <v>213</v>
      </c>
      <c r="C114" s="39" t="s">
        <v>214</v>
      </c>
      <c r="D114" s="57">
        <f t="array" ref="D114">IFERROR(INDEX(data_2004,MATCH(D$5&amp;$C$4,regnper_2004&amp;regnr_2004,0),MATCH($C114,var_2004,0)),"-")</f>
        <v>-426</v>
      </c>
      <c r="E114" s="57">
        <f t="array" ref="E114">IFERROR(INDEX(data_2004,MATCH(E$5&amp;$C$4,regnper_2004&amp;regnr_2004,0),MATCH($C114,var_2004,0)),"-")</f>
        <v>0</v>
      </c>
    </row>
    <row r="115" spans="1:5">
      <c r="A115" s="30" t="s">
        <v>24</v>
      </c>
      <c r="B115" s="36" t="s">
        <v>215</v>
      </c>
      <c r="C115" s="39" t="s">
        <v>216</v>
      </c>
      <c r="D115" s="62">
        <f t="array" ref="D115">IFERROR(INDEX(data_2004,MATCH(D$5&amp;$C$4,regnper_2004&amp;regnr_2004,0),MATCH($C115,var_2004,0)),"-")</f>
        <v>4154</v>
      </c>
      <c r="E115" s="62">
        <f t="array" ref="E115">IFERROR(INDEX(data_2004,MATCH(E$5&amp;$C$4,regnper_2004&amp;regnr_2004,0),MATCH($C115,var_2004,0)),"-")</f>
        <v>4580</v>
      </c>
    </row>
    <row r="116" spans="1:5">
      <c r="A116" s="28" t="s">
        <v>27</v>
      </c>
      <c r="B116" s="35" t="s">
        <v>217</v>
      </c>
      <c r="C116" s="39" t="s">
        <v>218</v>
      </c>
      <c r="D116" s="57">
        <f t="array" ref="D116">IFERROR(INDEX(data_2004,MATCH(D$5&amp;$C$4,regnper_2004&amp;regnr_2004,0),MATCH($C116,var_2004,0)),"-")</f>
        <v>0</v>
      </c>
      <c r="E116" s="57">
        <f t="array" ref="E116">IFERROR(INDEX(data_2004,MATCH(E$5&amp;$C$4,regnper_2004&amp;regnr_2004,0),MATCH($C116,var_2004,0)),"-")</f>
        <v>-50</v>
      </c>
    </row>
    <row r="117" spans="1:5">
      <c r="A117" s="30" t="s">
        <v>30</v>
      </c>
      <c r="B117" s="36" t="s">
        <v>219</v>
      </c>
      <c r="C117" s="39" t="s">
        <v>220</v>
      </c>
      <c r="D117" s="62">
        <f t="array" ref="D117">IFERROR(INDEX(data_2004,MATCH(D$5&amp;$C$4,regnper_2004&amp;regnr_2004,0),MATCH($C117,var_2004,0)),"-")</f>
        <v>4904</v>
      </c>
      <c r="E117" s="62">
        <f t="array" ref="E117">IFERROR(INDEX(data_2004,MATCH(E$5&amp;$C$4,regnper_2004&amp;regnr_2004,0),MATCH($C117,var_2004,0)),"-")</f>
        <v>4530</v>
      </c>
    </row>
    <row r="118" spans="1:5">
      <c r="A118" s="28" t="s">
        <v>33</v>
      </c>
      <c r="B118" s="35" t="s">
        <v>221</v>
      </c>
      <c r="C118" s="39" t="s">
        <v>222</v>
      </c>
      <c r="D118" s="57">
        <f t="array" ref="D118">IFERROR(INDEX(data_2004,MATCH(D$5&amp;$C$4,regnper_2004&amp;regnr_2004,0),MATCH($C118,var_2004,0)),"-")</f>
        <v>14865</v>
      </c>
      <c r="E118" s="57">
        <f t="array" ref="E118">IFERROR(INDEX(data_2004,MATCH(E$5&amp;$C$4,regnper_2004&amp;regnr_2004,0),MATCH($C118,var_2004,0)),"-")</f>
        <v>18843</v>
      </c>
    </row>
    <row r="119" spans="1:5">
      <c r="A119" s="28" t="s">
        <v>36</v>
      </c>
      <c r="B119" s="35" t="s">
        <v>223</v>
      </c>
      <c r="C119" s="39" t="s">
        <v>224</v>
      </c>
      <c r="D119" s="57">
        <f t="array" ref="D119">IFERROR(INDEX(data_2004,MATCH(D$5&amp;$C$4,regnper_2004&amp;regnr_2004,0),MATCH($C119,var_2004,0)),"-")</f>
        <v>0</v>
      </c>
      <c r="E119" s="57">
        <f t="array" ref="E119">IFERROR(INDEX(data_2004,MATCH(E$5&amp;$C$4,regnper_2004&amp;regnr_2004,0),MATCH($C119,var_2004,0)),"-")</f>
        <v>0</v>
      </c>
    </row>
    <row r="120" spans="1:5">
      <c r="A120" s="28" t="s">
        <v>39</v>
      </c>
      <c r="B120" s="35" t="s">
        <v>382</v>
      </c>
      <c r="C120" s="39" t="s">
        <v>226</v>
      </c>
      <c r="D120" s="57">
        <f t="array" ref="D120">IFERROR(INDEX(data_2004,MATCH(D$5&amp;$C$4,regnper_2004&amp;regnr_2004,0),MATCH($C120,var_2004,0)),"-")</f>
        <v>0</v>
      </c>
      <c r="E120" s="57">
        <f t="array" ref="E120">IFERROR(INDEX(data_2004,MATCH(E$5&amp;$C$4,regnper_2004&amp;regnr_2004,0),MATCH($C120,var_2004,0)),"-")</f>
        <v>0</v>
      </c>
    </row>
    <row r="121" spans="1:5">
      <c r="A121" s="30" t="s">
        <v>42</v>
      </c>
      <c r="B121" s="36" t="s">
        <v>383</v>
      </c>
      <c r="C121" s="39" t="s">
        <v>228</v>
      </c>
      <c r="D121" s="62">
        <f t="array" ref="D121">IFERROR(INDEX(data_2004,MATCH(D$5&amp;$C$4,regnper_2004&amp;regnr_2004,0),MATCH($C121,var_2004,0)),"-")</f>
        <v>0</v>
      </c>
      <c r="E121" s="62">
        <f t="array" ref="E121">IFERROR(INDEX(data_2004,MATCH(E$5&amp;$C$4,regnper_2004&amp;regnr_2004,0),MATCH($C121,var_2004,0)),"-")</f>
        <v>0</v>
      </c>
    </row>
    <row r="122" spans="1:5">
      <c r="A122" s="28" t="s">
        <v>45</v>
      </c>
      <c r="B122" s="35" t="s">
        <v>384</v>
      </c>
      <c r="C122" s="39" t="s">
        <v>230</v>
      </c>
      <c r="D122" s="57">
        <f t="array" ref="D122">IFERROR(INDEX(data_2004,MATCH(D$5&amp;$C$4,regnper_2004&amp;regnr_2004,0),MATCH($C122,var_2004,0)),"-")</f>
        <v>-157741</v>
      </c>
      <c r="E122" s="57">
        <f t="array" ref="E122">IFERROR(INDEX(data_2004,MATCH(E$5&amp;$C$4,regnper_2004&amp;regnr_2004,0),MATCH($C122,var_2004,0)),"-")</f>
        <v>-145805</v>
      </c>
    </row>
    <row r="123" spans="1:5">
      <c r="A123" s="28" t="s">
        <v>48</v>
      </c>
      <c r="B123" s="35" t="s">
        <v>385</v>
      </c>
      <c r="C123" s="39" t="s">
        <v>232</v>
      </c>
      <c r="D123" s="57">
        <f t="array" ref="D123">IFERROR(INDEX(data_2004,MATCH(D$5&amp;$C$4,regnper_2004&amp;regnr_2004,0),MATCH($C123,var_2004,0)),"-")</f>
        <v>321157</v>
      </c>
      <c r="E123" s="57">
        <f t="array" ref="E123">IFERROR(INDEX(data_2004,MATCH(E$5&amp;$C$4,regnper_2004&amp;regnr_2004,0),MATCH($C123,var_2004,0)),"-")</f>
        <v>383340</v>
      </c>
    </row>
    <row r="124" spans="1:5">
      <c r="A124" s="28" t="s">
        <v>51</v>
      </c>
      <c r="B124" s="35" t="s">
        <v>386</v>
      </c>
      <c r="C124" s="39" t="s">
        <v>234</v>
      </c>
      <c r="D124" s="57">
        <f t="array" ref="D124">IFERROR(INDEX(data_2004,MATCH(D$5&amp;$C$4,regnper_2004&amp;regnr_2004,0),MATCH($C124,var_2004,0)),"-")</f>
        <v>133879</v>
      </c>
      <c r="E124" s="57">
        <f t="array" ref="E124">IFERROR(INDEX(data_2004,MATCH(E$5&amp;$C$4,regnper_2004&amp;regnr_2004,0),MATCH($C124,var_2004,0)),"-")</f>
        <v>143675</v>
      </c>
    </row>
    <row r="125" spans="1:5">
      <c r="A125" s="28" t="s">
        <v>54</v>
      </c>
      <c r="B125" s="35" t="s">
        <v>387</v>
      </c>
      <c r="C125" s="39" t="s">
        <v>236</v>
      </c>
      <c r="D125" s="57">
        <f t="array" ref="D125">IFERROR(INDEX(data_2004,MATCH(D$5&amp;$C$4,regnper_2004&amp;regnr_2004,0),MATCH($C125,var_2004,0)),"-")</f>
        <v>0</v>
      </c>
      <c r="E125" s="57">
        <f t="array" ref="E125">IFERROR(INDEX(data_2004,MATCH(E$5&amp;$C$4,regnper_2004&amp;regnr_2004,0),MATCH($C125,var_2004,0)),"-")</f>
        <v>0</v>
      </c>
    </row>
    <row r="126" spans="1:5">
      <c r="A126" s="28" t="s">
        <v>57</v>
      </c>
      <c r="B126" s="35" t="s">
        <v>382</v>
      </c>
      <c r="C126" s="39" t="s">
        <v>238</v>
      </c>
      <c r="D126" s="57">
        <f t="array" ref="D126">IFERROR(INDEX(data_2004,MATCH(D$5&amp;$C$4,regnper_2004&amp;regnr_2004,0),MATCH($C126,var_2004,0)),"-")</f>
        <v>0</v>
      </c>
      <c r="E126" s="57">
        <f t="array" ref="E126">IFERROR(INDEX(data_2004,MATCH(E$5&amp;$C$4,regnper_2004&amp;regnr_2004,0),MATCH($C126,var_2004,0)),"-")</f>
        <v>0</v>
      </c>
    </row>
    <row r="127" spans="1:5">
      <c r="A127" s="28" t="s">
        <v>60</v>
      </c>
      <c r="B127" s="36" t="s">
        <v>388</v>
      </c>
      <c r="C127" s="39" t="s">
        <v>240</v>
      </c>
      <c r="D127" s="62">
        <f t="array" ref="D127">IFERROR(INDEX(data_2004,MATCH(D$5&amp;$C$4,regnper_2004&amp;regnr_2004,0),MATCH($C127,var_2004,0)),"-")</f>
        <v>297295</v>
      </c>
      <c r="E127" s="62">
        <f t="array" ref="E127">IFERROR(INDEX(data_2004,MATCH(E$5&amp;$C$4,regnper_2004&amp;regnr_2004,0),MATCH($C127,var_2004,0)),"-")</f>
        <v>381210</v>
      </c>
    </row>
    <row r="128" spans="1:5">
      <c r="A128" s="28" t="s">
        <v>63</v>
      </c>
      <c r="B128" s="35" t="s">
        <v>229</v>
      </c>
      <c r="C128" s="39" t="s">
        <v>242</v>
      </c>
      <c r="D128" s="57">
        <f t="array" ref="D128">IFERROR(INDEX(data_2004,MATCH(D$5&amp;$C$4,regnper_2004&amp;regnr_2004,0),MATCH($C128,var_2004,0)),"-")</f>
        <v>124</v>
      </c>
      <c r="E128" s="57">
        <f t="array" ref="E128">IFERROR(INDEX(data_2004,MATCH(E$5&amp;$C$4,regnper_2004&amp;regnr_2004,0),MATCH($C128,var_2004,0)),"-")</f>
        <v>98</v>
      </c>
    </row>
    <row r="129" spans="1:5">
      <c r="A129" s="28" t="s">
        <v>66</v>
      </c>
      <c r="B129" s="35" t="s">
        <v>231</v>
      </c>
      <c r="C129" s="39" t="s">
        <v>244</v>
      </c>
      <c r="D129" s="57">
        <f t="array" ref="D129">IFERROR(INDEX(data_2004,MATCH(D$5&amp;$C$4,regnper_2004&amp;regnr_2004,0),MATCH($C129,var_2004,0)),"-")</f>
        <v>0</v>
      </c>
      <c r="E129" s="57">
        <f t="array" ref="E129">IFERROR(INDEX(data_2004,MATCH(E$5&amp;$C$4,regnper_2004&amp;regnr_2004,0),MATCH($C129,var_2004,0)),"-")</f>
        <v>0</v>
      </c>
    </row>
    <row r="130" spans="1:5">
      <c r="A130" s="30" t="s">
        <v>69</v>
      </c>
      <c r="B130" s="36" t="s">
        <v>389</v>
      </c>
      <c r="C130" s="39" t="s">
        <v>246</v>
      </c>
      <c r="D130" s="62">
        <f t="array" ref="D130">IFERROR(INDEX(data_2004,MATCH(D$5&amp;$C$4,regnper_2004&amp;regnr_2004,0),MATCH($C130,var_2004,0)),"-")</f>
        <v>124</v>
      </c>
      <c r="E130" s="62">
        <f t="array" ref="E130">IFERROR(INDEX(data_2004,MATCH(E$5&amp;$C$4,regnper_2004&amp;regnr_2004,0),MATCH($C130,var_2004,0)),"-")</f>
        <v>98</v>
      </c>
    </row>
    <row r="131" spans="1:5">
      <c r="A131" s="28" t="s">
        <v>72</v>
      </c>
      <c r="B131" s="35" t="s">
        <v>390</v>
      </c>
      <c r="C131" s="39" t="s">
        <v>248</v>
      </c>
      <c r="D131" s="57">
        <f t="array" ref="D131">IFERROR(INDEX(data_2004,MATCH(D$5&amp;$C$4,regnper_2004&amp;regnr_2004,0),MATCH($C131,var_2004,0)),"-")</f>
        <v>15974</v>
      </c>
      <c r="E131" s="57">
        <f t="array" ref="E131">IFERROR(INDEX(data_2004,MATCH(E$5&amp;$C$4,regnper_2004&amp;regnr_2004,0),MATCH($C131,var_2004,0)),"-")</f>
        <v>32623</v>
      </c>
    </row>
    <row r="132" spans="1:5">
      <c r="A132" s="28" t="s">
        <v>75</v>
      </c>
      <c r="B132" s="35" t="s">
        <v>391</v>
      </c>
      <c r="C132" s="39" t="s">
        <v>250</v>
      </c>
      <c r="D132" s="57">
        <f t="array" ref="D132">IFERROR(INDEX(data_2004,MATCH(D$5&amp;$C$4,regnper_2004&amp;regnr_2004,0),MATCH($C132,var_2004,0)),"-")</f>
        <v>0</v>
      </c>
      <c r="E132" s="57">
        <f t="array" ref="E132">IFERROR(INDEX(data_2004,MATCH(E$5&amp;$C$4,regnper_2004&amp;regnr_2004,0),MATCH($C132,var_2004,0)),"-")</f>
        <v>0</v>
      </c>
    </row>
    <row r="133" spans="1:5">
      <c r="A133" s="28" t="s">
        <v>78</v>
      </c>
      <c r="B133" s="35" t="s">
        <v>392</v>
      </c>
      <c r="C133" s="39" t="s">
        <v>252</v>
      </c>
      <c r="D133" s="57">
        <f t="array" ref="D133">IFERROR(INDEX(data_2004,MATCH(D$5&amp;$C$4,regnper_2004&amp;regnr_2004,0),MATCH($C133,var_2004,0)),"-")</f>
        <v>0</v>
      </c>
      <c r="E133" s="57">
        <f t="array" ref="E133">IFERROR(INDEX(data_2004,MATCH(E$5&amp;$C$4,regnper_2004&amp;regnr_2004,0),MATCH($C133,var_2004,0)),"-")</f>
        <v>0</v>
      </c>
    </row>
    <row r="134" spans="1:5">
      <c r="A134" s="28" t="s">
        <v>81</v>
      </c>
      <c r="B134" s="35" t="s">
        <v>393</v>
      </c>
      <c r="C134" s="39" t="s">
        <v>254</v>
      </c>
      <c r="D134" s="57">
        <f t="array" ref="D134">IFERROR(INDEX(data_2004,MATCH(D$5&amp;$C$4,regnper_2004&amp;regnr_2004,0),MATCH($C134,var_2004,0)),"-")</f>
        <v>0</v>
      </c>
      <c r="E134" s="57">
        <f t="array" ref="E134">IFERROR(INDEX(data_2004,MATCH(E$5&amp;$C$4,regnper_2004&amp;regnr_2004,0),MATCH($C134,var_2004,0)),"-")</f>
        <v>0</v>
      </c>
    </row>
    <row r="135" spans="1:5">
      <c r="A135" s="28" t="s">
        <v>84</v>
      </c>
      <c r="B135" s="35" t="s">
        <v>394</v>
      </c>
      <c r="C135" s="39" t="s">
        <v>256</v>
      </c>
      <c r="D135" s="57">
        <f t="array" ref="D135">IFERROR(INDEX(data_2004,MATCH(D$5&amp;$C$4,regnper_2004&amp;regnr_2004,0),MATCH($C135,var_2004,0)),"-")</f>
        <v>0</v>
      </c>
      <c r="E135" s="57">
        <f t="array" ref="E135">IFERROR(INDEX(data_2004,MATCH(E$5&amp;$C$4,regnper_2004&amp;regnr_2004,0),MATCH($C135,var_2004,0)),"-")</f>
        <v>0</v>
      </c>
    </row>
    <row r="136" spans="1:5">
      <c r="A136" s="30" t="s">
        <v>87</v>
      </c>
      <c r="B136" s="36" t="s">
        <v>395</v>
      </c>
      <c r="C136" s="39" t="s">
        <v>258</v>
      </c>
      <c r="D136" s="62">
        <f t="array" ref="D136">IFERROR(INDEX(data_2004,MATCH(D$5&amp;$C$4,regnper_2004&amp;regnr_2004,0),MATCH($C136,var_2004,0)),"-")</f>
        <v>313393</v>
      </c>
      <c r="E136" s="62">
        <f t="array" ref="E136">IFERROR(INDEX(data_2004,MATCH(E$5&amp;$C$4,regnper_2004&amp;regnr_2004,0),MATCH($C136,var_2004,0)),"-")</f>
        <v>413931</v>
      </c>
    </row>
    <row r="137" spans="1:5">
      <c r="A137" s="28" t="s">
        <v>90</v>
      </c>
      <c r="B137" s="35" t="s">
        <v>396</v>
      </c>
      <c r="C137" s="39" t="s">
        <v>260</v>
      </c>
      <c r="D137" s="57">
        <f t="array" ref="D137">IFERROR(INDEX(data_2004,MATCH(D$5&amp;$C$4,regnper_2004&amp;regnr_2004,0),MATCH($C137,var_2004,0)),"-")</f>
        <v>0</v>
      </c>
      <c r="E137" s="57">
        <f t="array" ref="E137">IFERROR(INDEX(data_2004,MATCH(E$5&amp;$C$4,regnper_2004&amp;regnr_2004,0),MATCH($C137,var_2004,0)),"-")</f>
        <v>0</v>
      </c>
    </row>
    <row r="138" spans="1:5">
      <c r="A138" s="28" t="s">
        <v>93</v>
      </c>
      <c r="B138" s="35" t="s">
        <v>382</v>
      </c>
      <c r="C138" s="39" t="s">
        <v>262</v>
      </c>
      <c r="D138" s="57">
        <f t="array" ref="D138">IFERROR(INDEX(data_2004,MATCH(D$5&amp;$C$4,regnper_2004&amp;regnr_2004,0),MATCH($C138,var_2004,0)),"-")</f>
        <v>0</v>
      </c>
      <c r="E138" s="57">
        <f t="array" ref="E138">IFERROR(INDEX(data_2004,MATCH(E$5&amp;$C$4,regnper_2004&amp;regnr_2004,0),MATCH($C138,var_2004,0)),"-")</f>
        <v>0</v>
      </c>
    </row>
    <row r="139" spans="1:5">
      <c r="A139" s="30" t="s">
        <v>96</v>
      </c>
      <c r="B139" s="36" t="s">
        <v>397</v>
      </c>
      <c r="C139" s="39" t="s">
        <v>264</v>
      </c>
      <c r="D139" s="62">
        <f t="array" ref="D139">IFERROR(INDEX(data_2004,MATCH(D$5&amp;$C$4,regnper_2004&amp;regnr_2004,0),MATCH($C139,var_2004,0)),"-")</f>
        <v>0</v>
      </c>
      <c r="E139" s="62">
        <f t="array" ref="E139">IFERROR(INDEX(data_2004,MATCH(E$5&amp;$C$4,regnper_2004&amp;regnr_2004,0),MATCH($C139,var_2004,0)),"-")</f>
        <v>0</v>
      </c>
    </row>
    <row r="140" spans="1:5">
      <c r="A140" s="28" t="s">
        <v>99</v>
      </c>
      <c r="B140" s="35" t="s">
        <v>239</v>
      </c>
      <c r="C140" s="39" t="s">
        <v>266</v>
      </c>
      <c r="D140" s="57">
        <f t="array" ref="D140">IFERROR(INDEX(data_2004,MATCH(D$5&amp;$C$4,regnper_2004&amp;regnr_2004,0),MATCH($C140,var_2004,0)),"-")</f>
        <v>0</v>
      </c>
      <c r="E140" s="57">
        <f t="array" ref="E140">IFERROR(INDEX(data_2004,MATCH(E$5&amp;$C$4,regnper_2004&amp;regnr_2004,0),MATCH($C140,var_2004,0)),"-")</f>
        <v>0</v>
      </c>
    </row>
    <row r="141" spans="1:5">
      <c r="A141" s="28" t="s">
        <v>102</v>
      </c>
      <c r="B141" s="35" t="s">
        <v>241</v>
      </c>
      <c r="C141" s="39" t="s">
        <v>268</v>
      </c>
      <c r="D141" s="57">
        <f t="array" ref="D141">IFERROR(INDEX(data_2004,MATCH(D$5&amp;$C$4,regnper_2004&amp;regnr_2004,0),MATCH($C141,var_2004,0)),"-")</f>
        <v>0</v>
      </c>
      <c r="E141" s="57">
        <f t="array" ref="E141">IFERROR(INDEX(data_2004,MATCH(E$5&amp;$C$4,regnper_2004&amp;regnr_2004,0),MATCH($C141,var_2004,0)),"-")</f>
        <v>0</v>
      </c>
    </row>
    <row r="142" spans="1:5">
      <c r="A142" s="28" t="s">
        <v>105</v>
      </c>
      <c r="B142" s="35" t="s">
        <v>243</v>
      </c>
      <c r="C142" s="39" t="s">
        <v>270</v>
      </c>
      <c r="D142" s="57">
        <f t="array" ref="D142">IFERROR(INDEX(data_2004,MATCH(D$5&amp;$C$4,regnper_2004&amp;regnr_2004,0),MATCH($C142,var_2004,0)),"-")</f>
        <v>0</v>
      </c>
      <c r="E142" s="57">
        <f t="array" ref="E142">IFERROR(INDEX(data_2004,MATCH(E$5&amp;$C$4,regnper_2004&amp;regnr_2004,0),MATCH($C142,var_2004,0)),"-")</f>
        <v>0</v>
      </c>
    </row>
    <row r="143" spans="1:5">
      <c r="A143" s="28" t="s">
        <v>108</v>
      </c>
      <c r="B143" s="35" t="s">
        <v>245</v>
      </c>
      <c r="C143" s="39" t="s">
        <v>272</v>
      </c>
      <c r="D143" s="57">
        <f t="array" ref="D143">IFERROR(INDEX(data_2004,MATCH(D$5&amp;$C$4,regnper_2004&amp;regnr_2004,0),MATCH($C143,var_2004,0)),"-")</f>
        <v>0</v>
      </c>
      <c r="E143" s="57">
        <f t="array" ref="E143">IFERROR(INDEX(data_2004,MATCH(E$5&amp;$C$4,regnper_2004&amp;regnr_2004,0),MATCH($C143,var_2004,0)),"-")</f>
        <v>0</v>
      </c>
    </row>
    <row r="144" spans="1:5">
      <c r="A144" s="30" t="s">
        <v>111</v>
      </c>
      <c r="B144" s="36" t="s">
        <v>398</v>
      </c>
      <c r="C144" s="39" t="s">
        <v>274</v>
      </c>
      <c r="D144" s="62">
        <f t="array" ref="D144">IFERROR(INDEX(data_2004,MATCH(D$5&amp;$C$4,regnper_2004&amp;regnr_2004,0),MATCH($C144,var_2004,0)),"-")</f>
        <v>0</v>
      </c>
      <c r="E144" s="62">
        <f t="array" ref="E144">IFERROR(INDEX(data_2004,MATCH(E$5&amp;$C$4,regnper_2004&amp;regnr_2004,0),MATCH($C144,var_2004,0)),"-")</f>
        <v>0</v>
      </c>
    </row>
    <row r="145" spans="1:5">
      <c r="A145" s="28" t="s">
        <v>114</v>
      </c>
      <c r="B145" s="35" t="s">
        <v>249</v>
      </c>
      <c r="C145" s="39" t="s">
        <v>276</v>
      </c>
      <c r="D145" s="57">
        <f t="array" ref="D145">IFERROR(INDEX(data_2004,MATCH(D$5&amp;$C$4,regnper_2004&amp;regnr_2004,0),MATCH($C145,var_2004,0)),"-")</f>
        <v>0</v>
      </c>
      <c r="E145" s="57">
        <f t="array" ref="E145">IFERROR(INDEX(data_2004,MATCH(E$5&amp;$C$4,regnper_2004&amp;regnr_2004,0),MATCH($C145,var_2004,0)),"-")</f>
        <v>0</v>
      </c>
    </row>
    <row r="146" spans="1:5">
      <c r="A146" s="28" t="s">
        <v>117</v>
      </c>
      <c r="B146" s="35" t="s">
        <v>251</v>
      </c>
      <c r="C146" s="39" t="s">
        <v>358</v>
      </c>
      <c r="D146" s="57">
        <f t="array" ref="D146">IFERROR(INDEX(data_2004,MATCH(D$5&amp;$C$4,regnper_2004&amp;regnr_2004,0),MATCH($C146,var_2004,0)),"-")</f>
        <v>0</v>
      </c>
      <c r="E146" s="57">
        <f t="array" ref="E146">IFERROR(INDEX(data_2004,MATCH(E$5&amp;$C$4,regnper_2004&amp;regnr_2004,0),MATCH($C146,var_2004,0)),"-")</f>
        <v>0</v>
      </c>
    </row>
    <row r="147" spans="1:5">
      <c r="A147" s="28" t="s">
        <v>119</v>
      </c>
      <c r="B147" s="35" t="s">
        <v>253</v>
      </c>
      <c r="C147" s="39" t="s">
        <v>399</v>
      </c>
      <c r="D147" s="57">
        <f t="array" ref="D147">IFERROR(INDEX(data_2004,MATCH(D$5&amp;$C$4,regnper_2004&amp;regnr_2004,0),MATCH($C147,var_2004,0)),"-")</f>
        <v>0</v>
      </c>
      <c r="E147" s="57">
        <f t="array" ref="E147">IFERROR(INDEX(data_2004,MATCH(E$5&amp;$C$4,regnper_2004&amp;regnr_2004,0),MATCH($C147,var_2004,0)),"-")</f>
        <v>0</v>
      </c>
    </row>
    <row r="148" spans="1:5">
      <c r="A148" s="28" t="s">
        <v>122</v>
      </c>
      <c r="B148" s="35" t="s">
        <v>255</v>
      </c>
      <c r="C148" s="39" t="s">
        <v>400</v>
      </c>
      <c r="D148" s="57">
        <f t="array" ref="D148">IFERROR(INDEX(data_2004,MATCH(D$5&amp;$C$4,regnper_2004&amp;regnr_2004,0),MATCH($C148,var_2004,0)),"-")</f>
        <v>0</v>
      </c>
      <c r="E148" s="57">
        <f t="array" ref="E148">IFERROR(INDEX(data_2004,MATCH(E$5&amp;$C$4,regnper_2004&amp;regnr_2004,0),MATCH($C148,var_2004,0)),"-")</f>
        <v>0</v>
      </c>
    </row>
    <row r="149" spans="1:5">
      <c r="A149" s="28" t="s">
        <v>125</v>
      </c>
      <c r="B149" s="35" t="s">
        <v>257</v>
      </c>
      <c r="C149" s="39" t="s">
        <v>401</v>
      </c>
      <c r="D149" s="57">
        <f t="array" ref="D149">IFERROR(INDEX(data_2004,MATCH(D$5&amp;$C$4,regnper_2004&amp;regnr_2004,0),MATCH($C149,var_2004,0)),"-")</f>
        <v>0</v>
      </c>
      <c r="E149" s="57">
        <f t="array" ref="E149">IFERROR(INDEX(data_2004,MATCH(E$5&amp;$C$4,regnper_2004&amp;regnr_2004,0),MATCH($C149,var_2004,0)),"-")</f>
        <v>0</v>
      </c>
    </row>
    <row r="150" spans="1:5">
      <c r="A150" s="28" t="s">
        <v>128</v>
      </c>
      <c r="B150" s="35" t="s">
        <v>259</v>
      </c>
      <c r="C150" s="39" t="s">
        <v>402</v>
      </c>
      <c r="D150" s="57">
        <f t="array" ref="D150">IFERROR(INDEX(data_2004,MATCH(D$5&amp;$C$4,regnper_2004&amp;regnr_2004,0),MATCH($C150,var_2004,0)),"-")</f>
        <v>0</v>
      </c>
      <c r="E150" s="57">
        <f t="array" ref="E150">IFERROR(INDEX(data_2004,MATCH(E$5&amp;$C$4,regnper_2004&amp;regnr_2004,0),MATCH($C150,var_2004,0)),"-")</f>
        <v>0</v>
      </c>
    </row>
    <row r="151" spans="1:5">
      <c r="A151" s="28" t="s">
        <v>131</v>
      </c>
      <c r="B151" s="35" t="s">
        <v>261</v>
      </c>
      <c r="C151" s="39" t="s">
        <v>403</v>
      </c>
      <c r="D151" s="57">
        <f t="array" ref="D151">IFERROR(INDEX(data_2004,MATCH(D$5&amp;$C$4,regnper_2004&amp;regnr_2004,0),MATCH($C151,var_2004,0)),"-")</f>
        <v>0</v>
      </c>
      <c r="E151" s="57">
        <f t="array" ref="E151">IFERROR(INDEX(data_2004,MATCH(E$5&amp;$C$4,regnper_2004&amp;regnr_2004,0),MATCH($C151,var_2004,0)),"-")</f>
        <v>0</v>
      </c>
    </row>
    <row r="152" spans="1:5">
      <c r="A152" s="28" t="s">
        <v>134</v>
      </c>
      <c r="B152" s="35" t="s">
        <v>263</v>
      </c>
      <c r="C152" s="39" t="s">
        <v>404</v>
      </c>
      <c r="D152" s="57">
        <f t="array" ref="D152">IFERROR(INDEX(data_2004,MATCH(D$5&amp;$C$4,regnper_2004&amp;regnr_2004,0),MATCH($C152,var_2004,0)),"-")</f>
        <v>0</v>
      </c>
      <c r="E152" s="57">
        <f t="array" ref="E152">IFERROR(INDEX(data_2004,MATCH(E$5&amp;$C$4,regnper_2004&amp;regnr_2004,0),MATCH($C152,var_2004,0)),"-")</f>
        <v>0</v>
      </c>
    </row>
    <row r="153" spans="1:5">
      <c r="A153" s="28" t="s">
        <v>137</v>
      </c>
      <c r="B153" s="35" t="s">
        <v>265</v>
      </c>
      <c r="C153" s="39" t="s">
        <v>405</v>
      </c>
      <c r="D153" s="57">
        <f t="array" ref="D153">IFERROR(INDEX(data_2004,MATCH(D$5&amp;$C$4,regnper_2004&amp;regnr_2004,0),MATCH($C153,var_2004,0)),"-")</f>
        <v>0</v>
      </c>
      <c r="E153" s="57">
        <f t="array" ref="E153">IFERROR(INDEX(data_2004,MATCH(E$5&amp;$C$4,regnper_2004&amp;regnr_2004,0),MATCH($C153,var_2004,0)),"-")</f>
        <v>0</v>
      </c>
    </row>
    <row r="154" spans="1:5">
      <c r="A154" s="28" t="s">
        <v>140</v>
      </c>
      <c r="B154" s="35" t="s">
        <v>267</v>
      </c>
      <c r="C154" s="39" t="s">
        <v>406</v>
      </c>
      <c r="D154" s="57">
        <f t="array" ref="D154">IFERROR(INDEX(data_2004,MATCH(D$5&amp;$C$4,regnper_2004&amp;regnr_2004,0),MATCH($C154,var_2004,0)),"-")</f>
        <v>4456</v>
      </c>
      <c r="E154" s="57">
        <f t="array" ref="E154">IFERROR(INDEX(data_2004,MATCH(E$5&amp;$C$4,regnper_2004&amp;regnr_2004,0),MATCH($C154,var_2004,0)),"-")</f>
        <v>7241</v>
      </c>
    </row>
    <row r="155" spans="1:5">
      <c r="A155" s="28" t="s">
        <v>286</v>
      </c>
      <c r="B155" s="35" t="s">
        <v>269</v>
      </c>
      <c r="C155" s="39" t="s">
        <v>407</v>
      </c>
      <c r="D155" s="57">
        <f t="array" ref="D155">IFERROR(INDEX(data_2004,MATCH(D$5&amp;$C$4,regnper_2004&amp;regnr_2004,0),MATCH($C155,var_2004,0)),"-")</f>
        <v>0</v>
      </c>
      <c r="E155" s="57">
        <f t="array" ref="E155">IFERROR(INDEX(data_2004,MATCH(E$5&amp;$C$4,regnper_2004&amp;regnr_2004,0),MATCH($C155,var_2004,0)),"-")</f>
        <v>0</v>
      </c>
    </row>
    <row r="156" spans="1:5">
      <c r="A156" s="30" t="s">
        <v>289</v>
      </c>
      <c r="B156" s="36" t="s">
        <v>408</v>
      </c>
      <c r="C156" s="39" t="s">
        <v>409</v>
      </c>
      <c r="D156" s="62">
        <f t="array" ref="D156">IFERROR(INDEX(data_2004,MATCH(D$5&amp;$C$4,regnper_2004&amp;regnr_2004,0),MATCH($C156,var_2004,0)),"-")</f>
        <v>4456</v>
      </c>
      <c r="E156" s="62">
        <f t="array" ref="E156">IFERROR(INDEX(data_2004,MATCH(E$5&amp;$C$4,regnper_2004&amp;regnr_2004,0),MATCH($C156,var_2004,0)),"-")</f>
        <v>7241</v>
      </c>
    </row>
    <row r="157" spans="1:5">
      <c r="A157" s="28" t="s">
        <v>292</v>
      </c>
      <c r="B157" s="35" t="s">
        <v>273</v>
      </c>
      <c r="C157" s="39" t="s">
        <v>410</v>
      </c>
      <c r="D157" s="57">
        <f t="array" ref="D157">IFERROR(INDEX(data_2004,MATCH(D$5&amp;$C$4,regnper_2004&amp;regnr_2004,0),MATCH($C157,var_2004,0)),"-")</f>
        <v>0</v>
      </c>
      <c r="E157" s="57">
        <f t="array" ref="E157">IFERROR(INDEX(data_2004,MATCH(E$5&amp;$C$4,regnper_2004&amp;regnr_2004,0),MATCH($C157,var_2004,0)),"-")</f>
        <v>0</v>
      </c>
    </row>
    <row r="158" spans="1:5">
      <c r="A158" s="30" t="s">
        <v>294</v>
      </c>
      <c r="B158" s="36" t="s">
        <v>411</v>
      </c>
      <c r="C158" s="39" t="s">
        <v>412</v>
      </c>
      <c r="D158" s="62">
        <f t="array" ref="D158">IFERROR(INDEX(data_2004,MATCH(D$5&amp;$C$4,regnper_2004&amp;regnr_2004,0),MATCH($C158,var_2004,0)),"-")</f>
        <v>337618</v>
      </c>
      <c r="E158" s="62">
        <f t="array" ref="E158">IFERROR(INDEX(data_2004,MATCH(E$5&amp;$C$4,regnper_2004&amp;regnr_2004,0),MATCH($C158,var_2004,0)),"-")</f>
        <v>444545</v>
      </c>
    </row>
  </sheetData>
  <sheetProtection algorithmName="SHA-512" hashValue="x3ucjL2w3NeM2fhZj1ufIcmLTlndq0TselrxhBY09DNa9JTie8zzxedtyr+nFWrBebsFPM7jDJuXIt0bCGVtMw==" saltValue="Vb6jMaLfPRWcFaiO09aARg==" spinCount="100000" sheet="1"/>
  <mergeCells count="5">
    <mergeCell ref="A1:B1"/>
    <mergeCell ref="C3:D3"/>
    <mergeCell ref="C4:D4"/>
    <mergeCell ref="A75:E75"/>
    <mergeCell ref="A6:E6"/>
  </mergeCells>
  <dataValidations count="1">
    <dataValidation type="list" allowBlank="1" showInputMessage="1" showErrorMessage="1" sqref="B4" xr:uid="{00000000-0002-0000-0400-000000000000}">
      <formula1>drop_navn_2004</formula1>
    </dataValidation>
  </dataValidations>
  <hyperlinks>
    <hyperlink ref="A1:B1" location="Indholdsfortegnelse!A1" display="Tilbage til indholdsfortegnelse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2" fitToHeight="0" orientation="portrait"/>
  <headerFooter scaleWithDoc="0" alignWithMargins="0">
    <oddHeader>&amp;L&amp;C&amp;G&amp;R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3"/>
  <sheetViews>
    <sheetView topLeftCell="I1" workbookViewId="0">
      <selection activeCell="Q18" sqref="Q18"/>
    </sheetView>
  </sheetViews>
  <sheetFormatPr defaultColWidth="11.42578125" defaultRowHeight="15"/>
  <cols>
    <col min="2" max="2" width="68" customWidth="1"/>
    <col min="5" max="5" width="68" customWidth="1"/>
    <col min="8" max="8" width="68" customWidth="1"/>
    <col min="11" max="11" width="68" customWidth="1"/>
    <col min="14" max="14" width="68" customWidth="1"/>
    <col min="17" max="17" width="80.5703125" customWidth="1"/>
  </cols>
  <sheetData>
    <row r="1" spans="1:17">
      <c r="A1" t="s">
        <v>771</v>
      </c>
      <c r="D1" t="s">
        <v>774</v>
      </c>
      <c r="G1" t="s">
        <v>776</v>
      </c>
      <c r="J1" t="s">
        <v>777</v>
      </c>
      <c r="M1" t="s">
        <v>778</v>
      </c>
      <c r="P1" t="s">
        <v>934</v>
      </c>
    </row>
    <row r="2" spans="1:17">
      <c r="A2" t="s">
        <v>769</v>
      </c>
      <c r="B2" t="s">
        <v>772</v>
      </c>
      <c r="D2" t="s">
        <v>769</v>
      </c>
      <c r="E2" t="s">
        <v>772</v>
      </c>
      <c r="G2" t="s">
        <v>769</v>
      </c>
      <c r="H2" t="s">
        <v>772</v>
      </c>
      <c r="J2" t="s">
        <v>769</v>
      </c>
      <c r="K2" t="s">
        <v>772</v>
      </c>
      <c r="M2" t="s">
        <v>769</v>
      </c>
      <c r="N2" t="s">
        <v>772</v>
      </c>
      <c r="P2" t="s">
        <v>942</v>
      </c>
      <c r="Q2" t="s">
        <v>943</v>
      </c>
    </row>
    <row r="3" spans="1:17">
      <c r="A3">
        <v>71097</v>
      </c>
      <c r="B3" s="65" t="s">
        <v>277</v>
      </c>
      <c r="D3">
        <v>71097</v>
      </c>
      <c r="E3" s="65" t="s">
        <v>277</v>
      </c>
      <c r="G3">
        <v>71097</v>
      </c>
      <c r="H3" s="65" t="s">
        <v>277</v>
      </c>
      <c r="J3">
        <v>71097</v>
      </c>
      <c r="K3" s="65" t="s">
        <v>277</v>
      </c>
      <c r="M3">
        <v>71097</v>
      </c>
      <c r="N3" s="65" t="s">
        <v>277</v>
      </c>
      <c r="P3" s="66">
        <v>70814</v>
      </c>
      <c r="Q3" s="65" t="s">
        <v>1104</v>
      </c>
    </row>
    <row r="4" spans="1:17">
      <c r="A4">
        <v>70735</v>
      </c>
      <c r="B4" s="65" t="s">
        <v>740</v>
      </c>
      <c r="D4">
        <v>70735</v>
      </c>
      <c r="E4" s="65" t="s">
        <v>740</v>
      </c>
      <c r="G4">
        <v>70735</v>
      </c>
      <c r="H4" s="65" t="s">
        <v>740</v>
      </c>
      <c r="J4">
        <v>70735</v>
      </c>
      <c r="K4" s="65" t="s">
        <v>740</v>
      </c>
      <c r="M4">
        <v>70735</v>
      </c>
      <c r="N4" s="65" t="s">
        <v>740</v>
      </c>
      <c r="P4" s="66">
        <v>70691</v>
      </c>
      <c r="Q4" s="65" t="s">
        <v>1098</v>
      </c>
    </row>
    <row r="5" spans="1:17">
      <c r="A5">
        <v>70061</v>
      </c>
      <c r="B5" s="65" t="s">
        <v>741</v>
      </c>
      <c r="D5">
        <v>70061</v>
      </c>
      <c r="E5" s="65" t="s">
        <v>741</v>
      </c>
      <c r="G5">
        <v>70061</v>
      </c>
      <c r="H5" s="65" t="s">
        <v>741</v>
      </c>
      <c r="J5">
        <v>70061</v>
      </c>
      <c r="K5" s="65" t="s">
        <v>741</v>
      </c>
      <c r="M5">
        <v>70061</v>
      </c>
      <c r="N5" s="65" t="s">
        <v>741</v>
      </c>
      <c r="P5" s="66">
        <v>71071</v>
      </c>
      <c r="Q5" s="65" t="s">
        <v>1110</v>
      </c>
    </row>
    <row r="6" spans="1:17">
      <c r="A6">
        <v>70691</v>
      </c>
      <c r="B6" s="65" t="s">
        <v>742</v>
      </c>
      <c r="D6">
        <v>70691</v>
      </c>
      <c r="E6" s="65" t="s">
        <v>742</v>
      </c>
      <c r="G6">
        <v>70691</v>
      </c>
      <c r="H6" s="65" t="s">
        <v>742</v>
      </c>
      <c r="J6">
        <v>70691</v>
      </c>
      <c r="K6" s="65" t="s">
        <v>742</v>
      </c>
      <c r="M6">
        <v>70691</v>
      </c>
      <c r="N6" s="65" t="s">
        <v>742</v>
      </c>
      <c r="P6" s="66">
        <v>70807</v>
      </c>
      <c r="Q6" s="65" t="s">
        <v>1103</v>
      </c>
    </row>
    <row r="7" spans="1:17">
      <c r="A7">
        <v>70849</v>
      </c>
      <c r="B7" s="65" t="s">
        <v>743</v>
      </c>
      <c r="D7">
        <v>70849</v>
      </c>
      <c r="E7" s="65" t="s">
        <v>743</v>
      </c>
      <c r="G7">
        <v>70849</v>
      </c>
      <c r="H7" s="65" t="s">
        <v>743</v>
      </c>
      <c r="J7">
        <v>70849</v>
      </c>
      <c r="K7" s="65" t="s">
        <v>743</v>
      </c>
      <c r="M7">
        <v>70849</v>
      </c>
      <c r="N7" s="65" t="s">
        <v>743</v>
      </c>
      <c r="P7" s="66">
        <v>70735</v>
      </c>
      <c r="Q7" s="65" t="s">
        <v>1100</v>
      </c>
    </row>
    <row r="8" spans="1:17">
      <c r="A8">
        <v>70807</v>
      </c>
      <c r="B8" s="65" t="s">
        <v>744</v>
      </c>
      <c r="D8">
        <v>70807</v>
      </c>
      <c r="E8" s="65" t="s">
        <v>744</v>
      </c>
      <c r="G8">
        <v>70807</v>
      </c>
      <c r="H8" s="65" t="s">
        <v>744</v>
      </c>
      <c r="J8">
        <v>70807</v>
      </c>
      <c r="K8" s="65" t="s">
        <v>744</v>
      </c>
      <c r="M8">
        <v>70807</v>
      </c>
      <c r="N8" s="65" t="s">
        <v>744</v>
      </c>
      <c r="P8" s="66">
        <v>71044</v>
      </c>
      <c r="Q8" s="65" t="s">
        <v>1108</v>
      </c>
    </row>
    <row r="9" spans="1:17">
      <c r="A9">
        <v>71087</v>
      </c>
      <c r="B9" s="65" t="s">
        <v>10</v>
      </c>
      <c r="D9">
        <v>71087</v>
      </c>
      <c r="E9" s="65" t="s">
        <v>10</v>
      </c>
      <c r="G9">
        <v>71087</v>
      </c>
      <c r="H9" s="65" t="s">
        <v>10</v>
      </c>
      <c r="J9">
        <v>71071</v>
      </c>
      <c r="K9" s="65" t="s">
        <v>745</v>
      </c>
      <c r="M9">
        <v>71071</v>
      </c>
      <c r="N9" s="65" t="s">
        <v>745</v>
      </c>
      <c r="P9" s="66">
        <v>70912</v>
      </c>
      <c r="Q9" s="65" t="s">
        <v>1107</v>
      </c>
    </row>
    <row r="10" spans="1:17">
      <c r="A10">
        <v>71071</v>
      </c>
      <c r="B10" s="65" t="s">
        <v>745</v>
      </c>
      <c r="D10">
        <v>71071</v>
      </c>
      <c r="E10" s="65" t="s">
        <v>745</v>
      </c>
      <c r="G10">
        <v>71071</v>
      </c>
      <c r="H10" s="65" t="s">
        <v>745</v>
      </c>
      <c r="J10">
        <v>70814</v>
      </c>
      <c r="K10" s="65" t="s">
        <v>746</v>
      </c>
      <c r="M10">
        <v>70814</v>
      </c>
      <c r="N10" s="65" t="s">
        <v>746</v>
      </c>
      <c r="P10" s="66">
        <v>70911</v>
      </c>
      <c r="Q10" s="65" t="s">
        <v>1106</v>
      </c>
    </row>
    <row r="11" spans="1:17">
      <c r="A11">
        <v>70814</v>
      </c>
      <c r="B11" s="65" t="s">
        <v>746</v>
      </c>
      <c r="D11">
        <v>70814</v>
      </c>
      <c r="E11" s="65" t="s">
        <v>746</v>
      </c>
      <c r="G11">
        <v>70814</v>
      </c>
      <c r="H11" s="65" t="s">
        <v>746</v>
      </c>
      <c r="J11">
        <v>70912</v>
      </c>
      <c r="K11" s="65" t="s">
        <v>767</v>
      </c>
      <c r="M11">
        <v>70912</v>
      </c>
      <c r="N11" s="65" t="s">
        <v>767</v>
      </c>
      <c r="P11" s="66">
        <v>70806</v>
      </c>
      <c r="Q11" s="65" t="s">
        <v>1102</v>
      </c>
    </row>
    <row r="12" spans="1:17">
      <c r="A12">
        <v>70912</v>
      </c>
      <c r="B12" s="65" t="s">
        <v>767</v>
      </c>
      <c r="D12">
        <v>70912</v>
      </c>
      <c r="E12" s="65" t="s">
        <v>767</v>
      </c>
      <c r="G12">
        <v>70912</v>
      </c>
      <c r="H12" s="65" t="s">
        <v>767</v>
      </c>
      <c r="J12">
        <v>71084</v>
      </c>
      <c r="K12" s="65" t="s">
        <v>748</v>
      </c>
      <c r="M12">
        <v>71084</v>
      </c>
      <c r="N12" s="65" t="s">
        <v>748</v>
      </c>
      <c r="P12" s="66">
        <v>70727</v>
      </c>
      <c r="Q12" s="65" t="s">
        <v>1099</v>
      </c>
    </row>
    <row r="13" spans="1:17">
      <c r="A13">
        <v>71084</v>
      </c>
      <c r="B13" s="65" t="s">
        <v>748</v>
      </c>
      <c r="D13">
        <v>71084</v>
      </c>
      <c r="E13" s="65" t="s">
        <v>748</v>
      </c>
      <c r="G13">
        <v>71084</v>
      </c>
      <c r="H13" s="65" t="s">
        <v>748</v>
      </c>
      <c r="J13">
        <v>70913</v>
      </c>
      <c r="K13" s="65" t="s">
        <v>749</v>
      </c>
      <c r="M13">
        <v>70913</v>
      </c>
      <c r="N13" s="65" t="s">
        <v>749</v>
      </c>
      <c r="P13" s="66">
        <v>70857</v>
      </c>
      <c r="Q13" s="65" t="s">
        <v>1105</v>
      </c>
    </row>
    <row r="14" spans="1:17">
      <c r="A14">
        <v>70913</v>
      </c>
      <c r="B14" s="65" t="s">
        <v>749</v>
      </c>
      <c r="D14">
        <v>70913</v>
      </c>
      <c r="E14" s="65" t="s">
        <v>749</v>
      </c>
      <c r="G14">
        <v>70913</v>
      </c>
      <c r="H14" s="65" t="s">
        <v>749</v>
      </c>
      <c r="J14">
        <v>71046</v>
      </c>
      <c r="K14" s="65" t="s">
        <v>750</v>
      </c>
      <c r="M14">
        <v>71046</v>
      </c>
      <c r="N14" s="65" t="s">
        <v>750</v>
      </c>
      <c r="P14" s="66">
        <v>70742</v>
      </c>
      <c r="Q14" s="65" t="s">
        <v>1101</v>
      </c>
    </row>
    <row r="15" spans="1:17">
      <c r="A15">
        <v>71046</v>
      </c>
      <c r="B15" s="65" t="s">
        <v>750</v>
      </c>
      <c r="D15">
        <v>71046</v>
      </c>
      <c r="E15" s="65" t="s">
        <v>750</v>
      </c>
      <c r="G15">
        <v>71046</v>
      </c>
      <c r="H15" s="65" t="s">
        <v>750</v>
      </c>
      <c r="J15">
        <v>70911</v>
      </c>
      <c r="K15" s="65" t="s">
        <v>751</v>
      </c>
      <c r="M15">
        <v>70911</v>
      </c>
      <c r="N15" s="65" t="s">
        <v>751</v>
      </c>
      <c r="P15" s="66">
        <v>71046</v>
      </c>
      <c r="Q15" s="65" t="s">
        <v>1109</v>
      </c>
    </row>
    <row r="16" spans="1:17">
      <c r="A16">
        <v>70911</v>
      </c>
      <c r="B16" s="65" t="s">
        <v>751</v>
      </c>
      <c r="D16">
        <v>70911</v>
      </c>
      <c r="E16" s="65" t="s">
        <v>751</v>
      </c>
      <c r="G16">
        <v>70911</v>
      </c>
      <c r="H16" s="65" t="s">
        <v>751</v>
      </c>
      <c r="J16">
        <v>71094</v>
      </c>
      <c r="K16" s="65" t="s">
        <v>752</v>
      </c>
      <c r="M16">
        <v>71094</v>
      </c>
      <c r="N16" s="65" t="s">
        <v>752</v>
      </c>
    </row>
    <row r="17" spans="1:14">
      <c r="A17">
        <v>71094</v>
      </c>
      <c r="B17" s="65" t="s">
        <v>752</v>
      </c>
      <c r="D17">
        <v>71094</v>
      </c>
      <c r="E17" s="65" t="s">
        <v>752</v>
      </c>
      <c r="G17">
        <v>71094</v>
      </c>
      <c r="H17" s="65" t="s">
        <v>752</v>
      </c>
      <c r="J17">
        <v>70806</v>
      </c>
      <c r="K17" s="65" t="s">
        <v>753</v>
      </c>
      <c r="M17">
        <v>70806</v>
      </c>
      <c r="N17" s="65" t="s">
        <v>753</v>
      </c>
    </row>
    <row r="18" spans="1:14">
      <c r="A18">
        <v>70806</v>
      </c>
      <c r="B18" s="65" t="s">
        <v>753</v>
      </c>
      <c r="D18">
        <v>70806</v>
      </c>
      <c r="E18" s="65" t="s">
        <v>753</v>
      </c>
      <c r="G18">
        <v>70806</v>
      </c>
      <c r="H18" s="65" t="s">
        <v>753</v>
      </c>
      <c r="J18">
        <v>70927</v>
      </c>
      <c r="K18" s="65" t="s">
        <v>754</v>
      </c>
      <c r="M18">
        <v>70927</v>
      </c>
      <c r="N18" s="65" t="s">
        <v>754</v>
      </c>
    </row>
    <row r="19" spans="1:14">
      <c r="A19">
        <v>70927</v>
      </c>
      <c r="B19" s="65" t="s">
        <v>754</v>
      </c>
      <c r="D19">
        <v>70927</v>
      </c>
      <c r="E19" s="65" t="s">
        <v>754</v>
      </c>
      <c r="G19">
        <v>70927</v>
      </c>
      <c r="H19" s="65" t="s">
        <v>754</v>
      </c>
      <c r="J19">
        <v>70933</v>
      </c>
      <c r="K19" s="65" t="s">
        <v>755</v>
      </c>
      <c r="M19">
        <v>70933</v>
      </c>
      <c r="N19" s="65" t="s">
        <v>755</v>
      </c>
    </row>
    <row r="20" spans="1:14">
      <c r="A20">
        <v>70933</v>
      </c>
      <c r="B20" s="65" t="s">
        <v>755</v>
      </c>
      <c r="D20">
        <v>70933</v>
      </c>
      <c r="E20" s="65" t="s">
        <v>755</v>
      </c>
      <c r="G20">
        <v>70933</v>
      </c>
      <c r="H20" s="65" t="s">
        <v>755</v>
      </c>
      <c r="J20">
        <v>70858</v>
      </c>
      <c r="K20" s="65" t="s">
        <v>756</v>
      </c>
      <c r="M20">
        <v>70858</v>
      </c>
      <c r="N20" s="65" t="s">
        <v>756</v>
      </c>
    </row>
    <row r="21" spans="1:14">
      <c r="A21">
        <v>70858</v>
      </c>
      <c r="B21" s="65" t="s">
        <v>756</v>
      </c>
      <c r="D21">
        <v>70858</v>
      </c>
      <c r="E21" s="65" t="s">
        <v>756</v>
      </c>
      <c r="G21">
        <v>70858</v>
      </c>
      <c r="H21" s="65" t="s">
        <v>756</v>
      </c>
      <c r="J21">
        <v>71090</v>
      </c>
      <c r="K21" s="65" t="s">
        <v>757</v>
      </c>
      <c r="M21">
        <v>70934</v>
      </c>
      <c r="N21" s="65" t="s">
        <v>758</v>
      </c>
    </row>
    <row r="22" spans="1:14">
      <c r="A22">
        <v>71090</v>
      </c>
      <c r="B22" s="65" t="s">
        <v>757</v>
      </c>
      <c r="D22">
        <v>71090</v>
      </c>
      <c r="E22" s="65" t="s">
        <v>757</v>
      </c>
      <c r="G22">
        <v>71090</v>
      </c>
      <c r="H22" s="65" t="s">
        <v>757</v>
      </c>
      <c r="J22">
        <v>70934</v>
      </c>
      <c r="K22" s="65" t="s">
        <v>758</v>
      </c>
      <c r="M22">
        <v>71093</v>
      </c>
      <c r="N22" s="65" t="s">
        <v>759</v>
      </c>
    </row>
    <row r="23" spans="1:14">
      <c r="A23">
        <v>70934</v>
      </c>
      <c r="B23" s="65" t="s">
        <v>758</v>
      </c>
      <c r="D23">
        <v>70934</v>
      </c>
      <c r="E23" s="65" t="s">
        <v>758</v>
      </c>
      <c r="G23">
        <v>70934</v>
      </c>
      <c r="H23" s="65" t="s">
        <v>758</v>
      </c>
      <c r="J23">
        <v>71093</v>
      </c>
      <c r="K23" s="65" t="s">
        <v>759</v>
      </c>
      <c r="M23">
        <v>71044</v>
      </c>
      <c r="N23" s="65" t="s">
        <v>773</v>
      </c>
    </row>
    <row r="24" spans="1:14">
      <c r="A24">
        <v>71093</v>
      </c>
      <c r="B24" s="65" t="s">
        <v>759</v>
      </c>
      <c r="D24">
        <v>71093</v>
      </c>
      <c r="E24" s="65" t="s">
        <v>759</v>
      </c>
      <c r="G24">
        <v>71093</v>
      </c>
      <c r="H24" s="65" t="s">
        <v>759</v>
      </c>
      <c r="J24">
        <v>71044</v>
      </c>
      <c r="K24" s="65" t="s">
        <v>773</v>
      </c>
      <c r="M24">
        <v>70727</v>
      </c>
      <c r="N24" s="65" t="s">
        <v>762</v>
      </c>
    </row>
    <row r="25" spans="1:14">
      <c r="A25">
        <v>71044</v>
      </c>
      <c r="B25" s="65" t="s">
        <v>773</v>
      </c>
      <c r="D25">
        <v>71044</v>
      </c>
      <c r="E25" s="65" t="s">
        <v>773</v>
      </c>
      <c r="G25">
        <v>71044</v>
      </c>
      <c r="H25" s="65" t="s">
        <v>773</v>
      </c>
      <c r="J25">
        <v>70727</v>
      </c>
      <c r="K25" s="65" t="s">
        <v>762</v>
      </c>
      <c r="M25">
        <v>70857</v>
      </c>
      <c r="N25" s="65" t="s">
        <v>763</v>
      </c>
    </row>
    <row r="26" spans="1:14">
      <c r="A26">
        <v>70727</v>
      </c>
      <c r="B26" s="65" t="s">
        <v>762</v>
      </c>
      <c r="D26">
        <v>70727</v>
      </c>
      <c r="E26" s="65" t="s">
        <v>762</v>
      </c>
      <c r="G26">
        <v>70727</v>
      </c>
      <c r="H26" s="65" t="s">
        <v>762</v>
      </c>
      <c r="J26">
        <v>70857</v>
      </c>
      <c r="K26" s="65" t="s">
        <v>763</v>
      </c>
      <c r="M26">
        <v>70099</v>
      </c>
      <c r="N26" s="65" t="s">
        <v>766</v>
      </c>
    </row>
    <row r="27" spans="1:14">
      <c r="A27">
        <v>70857</v>
      </c>
      <c r="B27" s="65" t="s">
        <v>763</v>
      </c>
      <c r="D27">
        <v>70857</v>
      </c>
      <c r="E27" s="65" t="s">
        <v>763</v>
      </c>
      <c r="G27">
        <v>70857</v>
      </c>
      <c r="H27" s="65" t="s">
        <v>763</v>
      </c>
      <c r="J27">
        <v>70099</v>
      </c>
      <c r="K27" s="65" t="s">
        <v>766</v>
      </c>
      <c r="M27">
        <v>71047</v>
      </c>
      <c r="N27" s="65" t="s">
        <v>747</v>
      </c>
    </row>
    <row r="28" spans="1:14">
      <c r="A28">
        <v>70099</v>
      </c>
      <c r="B28" s="65" t="s">
        <v>766</v>
      </c>
      <c r="D28">
        <v>70099</v>
      </c>
      <c r="E28" s="65" t="s">
        <v>766</v>
      </c>
      <c r="G28">
        <v>70099</v>
      </c>
      <c r="H28" s="65" t="s">
        <v>766</v>
      </c>
      <c r="J28">
        <v>71047</v>
      </c>
      <c r="K28" s="65" t="s">
        <v>747</v>
      </c>
      <c r="M28">
        <v>70941</v>
      </c>
      <c r="N28" s="65" t="s">
        <v>760</v>
      </c>
    </row>
    <row r="29" spans="1:14">
      <c r="A29">
        <v>71047</v>
      </c>
      <c r="B29" s="65" t="s">
        <v>747</v>
      </c>
      <c r="D29">
        <v>71047</v>
      </c>
      <c r="E29" s="65" t="s">
        <v>747</v>
      </c>
      <c r="G29">
        <v>71047</v>
      </c>
      <c r="H29" s="65" t="s">
        <v>747</v>
      </c>
      <c r="J29">
        <v>70941</v>
      </c>
      <c r="K29" s="65" t="s">
        <v>760</v>
      </c>
      <c r="M29">
        <v>70742</v>
      </c>
      <c r="N29" s="65" t="s">
        <v>764</v>
      </c>
    </row>
    <row r="30" spans="1:14">
      <c r="A30">
        <v>70941</v>
      </c>
      <c r="B30" s="65" t="s">
        <v>760</v>
      </c>
      <c r="D30">
        <v>70941</v>
      </c>
      <c r="E30" s="65" t="s">
        <v>760</v>
      </c>
      <c r="G30">
        <v>70941</v>
      </c>
      <c r="H30" s="65" t="s">
        <v>760</v>
      </c>
      <c r="J30">
        <v>70742</v>
      </c>
      <c r="K30" s="65" t="s">
        <v>764</v>
      </c>
      <c r="M30">
        <v>71036</v>
      </c>
      <c r="N30" s="65" t="s">
        <v>765</v>
      </c>
    </row>
    <row r="31" spans="1:14">
      <c r="A31">
        <v>70742</v>
      </c>
      <c r="B31" s="65" t="s">
        <v>764</v>
      </c>
      <c r="D31">
        <v>70742</v>
      </c>
      <c r="E31" s="65" t="s">
        <v>764</v>
      </c>
      <c r="G31">
        <v>70742</v>
      </c>
      <c r="H31" s="65" t="s">
        <v>764</v>
      </c>
      <c r="J31">
        <v>71036</v>
      </c>
      <c r="K31" s="65" t="s">
        <v>765</v>
      </c>
      <c r="M31">
        <v>70667</v>
      </c>
      <c r="N31" s="65" t="s">
        <v>768</v>
      </c>
    </row>
    <row r="32" spans="1:14">
      <c r="A32">
        <v>71036</v>
      </c>
      <c r="B32" s="65" t="s">
        <v>765</v>
      </c>
      <c r="D32">
        <v>71036</v>
      </c>
      <c r="E32" s="65" t="s">
        <v>765</v>
      </c>
      <c r="G32">
        <v>71036</v>
      </c>
      <c r="H32" s="65" t="s">
        <v>765</v>
      </c>
      <c r="J32">
        <v>70667</v>
      </c>
      <c r="K32" s="65" t="s">
        <v>768</v>
      </c>
    </row>
    <row r="33" spans="1:8">
      <c r="A33">
        <v>70667</v>
      </c>
      <c r="B33" s="65" t="s">
        <v>768</v>
      </c>
      <c r="D33">
        <v>70667</v>
      </c>
      <c r="E33" s="65" t="s">
        <v>768</v>
      </c>
      <c r="G33">
        <v>70667</v>
      </c>
      <c r="H33" s="65" t="s">
        <v>768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/>
  </sheetPr>
  <dimension ref="A1:N169"/>
  <sheetViews>
    <sheetView showGridLines="0" zoomScaleNormal="100" workbookViewId="0">
      <pane ySplit="5" topLeftCell="A6" activePane="bottomLeft" state="frozen"/>
      <selection pane="bottomLeft" activeCell="D73" activeCellId="2" sqref="C4:D4 D7:N7 D73:N73"/>
    </sheetView>
  </sheetViews>
  <sheetFormatPr defaultColWidth="11.42578125" defaultRowHeight="15"/>
  <cols>
    <col min="1" max="1" width="6.42578125" customWidth="1"/>
    <col min="2" max="2" width="84.7109375" customWidth="1"/>
    <col min="3" max="3" width="9.140625" customWidth="1"/>
    <col min="4" max="14" width="12" customWidth="1"/>
    <col min="15" max="15" width="3.85546875" customWidth="1"/>
    <col min="16" max="16" width="0" hidden="1" customWidth="1"/>
  </cols>
  <sheetData>
    <row r="1" spans="1:14">
      <c r="A1" s="122" t="s">
        <v>8</v>
      </c>
      <c r="B1" s="12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3"/>
      <c r="B2" s="1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>
      <c r="A3" s="1"/>
      <c r="B3" s="21" t="s">
        <v>775</v>
      </c>
      <c r="C3" s="123" t="s">
        <v>9</v>
      </c>
      <c r="D3" s="123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29" t="s">
        <v>277</v>
      </c>
      <c r="C4" s="124">
        <f>INDEX(drop_regnr_2015,MATCH(B4,drop_navn_2015,0))</f>
        <v>71097</v>
      </c>
      <c r="D4" s="124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40"/>
      <c r="C5" s="43"/>
      <c r="D5" s="48" t="str">
        <f>D7&amp;"12"</f>
        <v>200512</v>
      </c>
      <c r="E5" s="48" t="str">
        <f t="shared" ref="E5:N5" si="0">E7&amp;"12"</f>
        <v>200612</v>
      </c>
      <c r="F5" s="48" t="str">
        <f t="shared" si="0"/>
        <v>200712</v>
      </c>
      <c r="G5" s="48" t="str">
        <f t="shared" si="0"/>
        <v>200812</v>
      </c>
      <c r="H5" s="48" t="str">
        <f t="shared" si="0"/>
        <v>200912</v>
      </c>
      <c r="I5" s="48" t="str">
        <f t="shared" si="0"/>
        <v>201012</v>
      </c>
      <c r="J5" s="48" t="str">
        <f t="shared" si="0"/>
        <v>201112</v>
      </c>
      <c r="K5" s="48" t="str">
        <f t="shared" si="0"/>
        <v>201212</v>
      </c>
      <c r="L5" s="48" t="str">
        <f t="shared" si="0"/>
        <v>201312</v>
      </c>
      <c r="M5" s="48" t="str">
        <f t="shared" si="0"/>
        <v>201412</v>
      </c>
      <c r="N5" s="48" t="str">
        <f t="shared" si="0"/>
        <v>201512</v>
      </c>
    </row>
    <row r="6" spans="1:14" ht="29.25" customHeight="1">
      <c r="A6" s="125" t="s">
        <v>11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</row>
    <row r="7" spans="1:14" ht="15.75" customHeight="1">
      <c r="A7" s="11"/>
      <c r="B7" s="2"/>
      <c r="C7" s="49" t="s">
        <v>12</v>
      </c>
      <c r="D7" s="118">
        <v>2005</v>
      </c>
      <c r="E7" s="118">
        <v>2006</v>
      </c>
      <c r="F7" s="118">
        <v>2007</v>
      </c>
      <c r="G7" s="118">
        <v>2008</v>
      </c>
      <c r="H7" s="118">
        <v>2009</v>
      </c>
      <c r="I7" s="118">
        <v>2010</v>
      </c>
      <c r="J7" s="118">
        <v>2011</v>
      </c>
      <c r="K7" s="118">
        <v>2012</v>
      </c>
      <c r="L7" s="118">
        <v>2013</v>
      </c>
      <c r="M7" s="118">
        <v>2014</v>
      </c>
      <c r="N7" s="118">
        <v>2015</v>
      </c>
    </row>
    <row r="8" spans="1:14">
      <c r="A8" s="19" t="s">
        <v>13</v>
      </c>
      <c r="B8" s="19"/>
      <c r="C8" s="42"/>
      <c r="D8" s="47" t="s">
        <v>14</v>
      </c>
      <c r="E8" s="47" t="s">
        <v>14</v>
      </c>
      <c r="F8" s="47" t="s">
        <v>14</v>
      </c>
      <c r="G8" s="47" t="s">
        <v>14</v>
      </c>
      <c r="H8" s="47" t="s">
        <v>14</v>
      </c>
      <c r="I8" s="47" t="s">
        <v>14</v>
      </c>
      <c r="J8" s="47" t="s">
        <v>14</v>
      </c>
      <c r="K8" s="47" t="s">
        <v>14</v>
      </c>
      <c r="L8" s="47" t="s">
        <v>14</v>
      </c>
      <c r="M8" s="47" t="s">
        <v>14</v>
      </c>
      <c r="N8" s="47" t="s">
        <v>14</v>
      </c>
    </row>
    <row r="9" spans="1:14">
      <c r="A9" s="56" t="s">
        <v>15</v>
      </c>
      <c r="B9" s="35" t="s">
        <v>413</v>
      </c>
      <c r="C9" s="39" t="s">
        <v>414</v>
      </c>
      <c r="D9" s="57">
        <f t="array" ref="D9">IFERROR(INDEX(data_2015,MATCH(D$5&amp;$C$4,regnper_2015&amp;regnr_2015,0),MATCH($C9,var_2015,0)),"-")</f>
        <v>80078</v>
      </c>
      <c r="E9" s="57">
        <f t="array" ref="E9">IFERROR(INDEX(data_2015,MATCH(E$5&amp;$C$4,regnper_2015&amp;regnr_2015,0),MATCH($C9,var_2015,0)),"-")</f>
        <v>95766</v>
      </c>
      <c r="F9" s="57">
        <f t="array" ref="F9">IFERROR(INDEX(data_2015,MATCH(F$5&amp;$C$4,regnper_2015&amp;regnr_2015,0),MATCH($C9,var_2015,0)),"-")</f>
        <v>107251</v>
      </c>
      <c r="G9" s="57">
        <f t="array" ref="G9">IFERROR(INDEX(data_2015,MATCH(G$5&amp;$C$4,regnper_2015&amp;regnr_2015,0),MATCH($C9,var_2015,0)),"-")</f>
        <v>115721</v>
      </c>
      <c r="H9" s="57">
        <f t="array" ref="H9">IFERROR(INDEX(data_2015,MATCH(H$5&amp;$C$4,regnper_2015&amp;regnr_2015,0),MATCH($C9,var_2015,0)),"-")</f>
        <v>130529</v>
      </c>
      <c r="I9" s="57">
        <f t="array" ref="I9">IFERROR(INDEX(data_2015,MATCH(I$5&amp;$C$4,regnper_2015&amp;regnr_2015,0),MATCH($C9,var_2015,0)),"-")</f>
        <v>141227</v>
      </c>
      <c r="J9" s="57">
        <f t="array" ref="J9">IFERROR(INDEX(data_2015,MATCH(J$5&amp;$C$4,regnper_2015&amp;regnr_2015,0),MATCH($C9,var_2015,0)),"-")</f>
        <v>146249</v>
      </c>
      <c r="K9" s="57">
        <f t="array" ref="K9">IFERROR(INDEX(data_2015,MATCH(K$5&amp;$C$4,regnper_2015&amp;regnr_2015,0),MATCH($C9,var_2015,0)),"-")</f>
        <v>149019</v>
      </c>
      <c r="L9" s="57">
        <f t="array" ref="L9">IFERROR(INDEX(data_2015,MATCH(L$5&amp;$C$4,regnper_2015&amp;regnr_2015,0),MATCH($C9,var_2015,0)),"-")</f>
        <v>171298</v>
      </c>
      <c r="M9" s="57">
        <f t="array" ref="M9">IFERROR(INDEX(data_2015,MATCH(M$5&amp;$C$4,regnper_2015&amp;regnr_2015,0),MATCH($C9,var_2015,0)),"-")</f>
        <v>176770</v>
      </c>
      <c r="N9" s="57">
        <f t="array" ref="N9">IFERROR(INDEX(data_2015,MATCH(N$5&amp;$C$4,regnper_2015&amp;regnr_2015,0),MATCH($C9,var_2015,0)),"-")</f>
        <v>192116</v>
      </c>
    </row>
    <row r="10" spans="1:14">
      <c r="A10" s="56" t="s">
        <v>18</v>
      </c>
      <c r="B10" s="35" t="s">
        <v>415</v>
      </c>
      <c r="C10" s="39" t="s">
        <v>416</v>
      </c>
      <c r="D10" s="57">
        <f t="array" ref="D10">IFERROR(INDEX(data_2015,MATCH(D$5&amp;$C$4,regnper_2015&amp;regnr_2015,0),MATCH($C10,var_2015,0)),"-")</f>
        <v>0</v>
      </c>
      <c r="E10" s="57">
        <f t="array" ref="E10">IFERROR(INDEX(data_2015,MATCH(E$5&amp;$C$4,regnper_2015&amp;regnr_2015,0),MATCH($C10,var_2015,0)),"-")</f>
        <v>0</v>
      </c>
      <c r="F10" s="57">
        <f t="array" ref="F10">IFERROR(INDEX(data_2015,MATCH(F$5&amp;$C$4,regnper_2015&amp;regnr_2015,0),MATCH($C10,var_2015,0)),"-")</f>
        <v>0</v>
      </c>
      <c r="G10" s="57">
        <f t="array" ref="G10">IFERROR(INDEX(data_2015,MATCH(G$5&amp;$C$4,regnper_2015&amp;regnr_2015,0),MATCH($C10,var_2015,0)),"-")</f>
        <v>0</v>
      </c>
      <c r="H10" s="57">
        <f t="array" ref="H10">IFERROR(INDEX(data_2015,MATCH(H$5&amp;$C$4,regnper_2015&amp;regnr_2015,0),MATCH($C10,var_2015,0)),"-")</f>
        <v>0</v>
      </c>
      <c r="I10" s="57">
        <f t="array" ref="I10">IFERROR(INDEX(data_2015,MATCH(I$5&amp;$C$4,regnper_2015&amp;regnr_2015,0),MATCH($C10,var_2015,0)),"-")</f>
        <v>0</v>
      </c>
      <c r="J10" s="57">
        <f t="array" ref="J10">IFERROR(INDEX(data_2015,MATCH(J$5&amp;$C$4,regnper_2015&amp;regnr_2015,0),MATCH($C10,var_2015,0)),"-")</f>
        <v>0</v>
      </c>
      <c r="K10" s="57">
        <f t="array" ref="K10">IFERROR(INDEX(data_2015,MATCH(K$5&amp;$C$4,regnper_2015&amp;regnr_2015,0),MATCH($C10,var_2015,0)),"-")</f>
        <v>0</v>
      </c>
      <c r="L10" s="57">
        <f t="array" ref="L10">IFERROR(INDEX(data_2015,MATCH(L$5&amp;$C$4,regnper_2015&amp;regnr_2015,0),MATCH($C10,var_2015,0)),"-")</f>
        <v>0</v>
      </c>
      <c r="M10" s="57">
        <f t="array" ref="M10">IFERROR(INDEX(data_2015,MATCH(M$5&amp;$C$4,regnper_2015&amp;regnr_2015,0),MATCH($C10,var_2015,0)),"-")</f>
        <v>0</v>
      </c>
      <c r="N10" s="57">
        <f t="array" ref="N10">IFERROR(INDEX(data_2015,MATCH(N$5&amp;$C$4,regnper_2015&amp;regnr_2015,0),MATCH($C10,var_2015,0)),"-")</f>
        <v>0</v>
      </c>
    </row>
    <row r="11" spans="1:14">
      <c r="A11" s="58" t="s">
        <v>21</v>
      </c>
      <c r="B11" s="36" t="s">
        <v>417</v>
      </c>
      <c r="C11" s="39" t="s">
        <v>418</v>
      </c>
      <c r="D11" s="62">
        <f t="array" ref="D11">IFERROR(INDEX(data_2015,MATCH(D$5&amp;$C$4,regnper_2015&amp;regnr_2015,0),MATCH($C11,var_2015,0)),"-")</f>
        <v>80078</v>
      </c>
      <c r="E11" s="62">
        <f t="array" ref="E11">IFERROR(INDEX(data_2015,MATCH(E$5&amp;$C$4,regnper_2015&amp;regnr_2015,0),MATCH($C11,var_2015,0)),"-")</f>
        <v>95766</v>
      </c>
      <c r="F11" s="62">
        <f t="array" ref="F11">IFERROR(INDEX(data_2015,MATCH(F$5&amp;$C$4,regnper_2015&amp;regnr_2015,0),MATCH($C11,var_2015,0)),"-")</f>
        <v>107251</v>
      </c>
      <c r="G11" s="62">
        <f t="array" ref="G11">IFERROR(INDEX(data_2015,MATCH(G$5&amp;$C$4,regnper_2015&amp;regnr_2015,0),MATCH($C11,var_2015,0)),"-")</f>
        <v>115721</v>
      </c>
      <c r="H11" s="62">
        <f t="array" ref="H11">IFERROR(INDEX(data_2015,MATCH(H$5&amp;$C$4,regnper_2015&amp;regnr_2015,0),MATCH($C11,var_2015,0)),"-")</f>
        <v>130529</v>
      </c>
      <c r="I11" s="62">
        <f t="array" ref="I11">IFERROR(INDEX(data_2015,MATCH(I$5&amp;$C$4,regnper_2015&amp;regnr_2015,0),MATCH($C11,var_2015,0)),"-")</f>
        <v>141227</v>
      </c>
      <c r="J11" s="62">
        <f t="array" ref="J11">IFERROR(INDEX(data_2015,MATCH(J$5&amp;$C$4,regnper_2015&amp;regnr_2015,0),MATCH($C11,var_2015,0)),"-")</f>
        <v>146249</v>
      </c>
      <c r="K11" s="62">
        <f t="array" ref="K11">IFERROR(INDEX(data_2015,MATCH(K$5&amp;$C$4,regnper_2015&amp;regnr_2015,0),MATCH($C11,var_2015,0)),"-")</f>
        <v>149019</v>
      </c>
      <c r="L11" s="62">
        <f t="array" ref="L11">IFERROR(INDEX(data_2015,MATCH(L$5&amp;$C$4,regnper_2015&amp;regnr_2015,0),MATCH($C11,var_2015,0)),"-")</f>
        <v>171298</v>
      </c>
      <c r="M11" s="62">
        <f t="array" ref="M11">IFERROR(INDEX(data_2015,MATCH(M$5&amp;$C$4,regnper_2015&amp;regnr_2015,0),MATCH($C11,var_2015,0)),"-")</f>
        <v>176770</v>
      </c>
      <c r="N11" s="62">
        <f t="array" ref="N11">IFERROR(INDEX(data_2015,MATCH(N$5&amp;$C$4,regnper_2015&amp;regnr_2015,0),MATCH($C11,var_2015,0)),"-")</f>
        <v>192116</v>
      </c>
    </row>
    <row r="12" spans="1:14">
      <c r="A12" s="56" t="s">
        <v>24</v>
      </c>
      <c r="B12" s="35" t="s">
        <v>25</v>
      </c>
      <c r="C12" s="39" t="s">
        <v>419</v>
      </c>
      <c r="D12" s="57">
        <f t="array" ref="D12">IFERROR(INDEX(data_2015,MATCH(D$5&amp;$C$4,regnper_2015&amp;regnr_2015,0),MATCH($C12,var_2015,0)),"-")</f>
        <v>0</v>
      </c>
      <c r="E12" s="57">
        <f t="array" ref="E12">IFERROR(INDEX(data_2015,MATCH(E$5&amp;$C$4,regnper_2015&amp;regnr_2015,0),MATCH($C12,var_2015,0)),"-")</f>
        <v>0</v>
      </c>
      <c r="F12" s="57">
        <f t="array" ref="F12">IFERROR(INDEX(data_2015,MATCH(F$5&amp;$C$4,regnper_2015&amp;regnr_2015,0),MATCH($C12,var_2015,0)),"-")</f>
        <v>0</v>
      </c>
      <c r="G12" s="57">
        <f t="array" ref="G12">IFERROR(INDEX(data_2015,MATCH(G$5&amp;$C$4,regnper_2015&amp;regnr_2015,0),MATCH($C12,var_2015,0)),"-")</f>
        <v>0</v>
      </c>
      <c r="H12" s="57">
        <f t="array" ref="H12">IFERROR(INDEX(data_2015,MATCH(H$5&amp;$C$4,regnper_2015&amp;regnr_2015,0),MATCH($C12,var_2015,0)),"-")</f>
        <v>-8853</v>
      </c>
      <c r="I12" s="57">
        <f t="array" ref="I12">IFERROR(INDEX(data_2015,MATCH(I$5&amp;$C$4,regnper_2015&amp;regnr_2015,0),MATCH($C12,var_2015,0)),"-")</f>
        <v>371</v>
      </c>
      <c r="J12" s="57">
        <f t="array" ref="J12">IFERROR(INDEX(data_2015,MATCH(J$5&amp;$C$4,regnper_2015&amp;regnr_2015,0),MATCH($C12,var_2015,0)),"-")</f>
        <v>2859</v>
      </c>
      <c r="K12" s="57">
        <f t="array" ref="K12">IFERROR(INDEX(data_2015,MATCH(K$5&amp;$C$4,regnper_2015&amp;regnr_2015,0),MATCH($C12,var_2015,0)),"-")</f>
        <v>-299</v>
      </c>
      <c r="L12" s="57">
        <f t="array" ref="L12">IFERROR(INDEX(data_2015,MATCH(L$5&amp;$C$4,regnper_2015&amp;regnr_2015,0),MATCH($C12,var_2015,0)),"-")</f>
        <v>-157</v>
      </c>
      <c r="M12" s="57">
        <f t="array" ref="M12">IFERROR(INDEX(data_2015,MATCH(M$5&amp;$C$4,regnper_2015&amp;regnr_2015,0),MATCH($C12,var_2015,0)),"-")</f>
        <v>1878</v>
      </c>
      <c r="N12" s="57">
        <f t="array" ref="N12">IFERROR(INDEX(data_2015,MATCH(N$5&amp;$C$4,regnper_2015&amp;regnr_2015,0),MATCH($C12,var_2015,0)),"-")</f>
        <v>1668</v>
      </c>
    </row>
    <row r="13" spans="1:14">
      <c r="A13" s="56" t="s">
        <v>359</v>
      </c>
      <c r="B13" s="35" t="s">
        <v>360</v>
      </c>
      <c r="C13" s="39" t="s">
        <v>420</v>
      </c>
      <c r="D13" s="57">
        <f t="array" ref="D13">IFERROR(INDEX(data_2015,MATCH(D$5&amp;$C$4,regnper_2015&amp;regnr_2015,0),MATCH($C13,var_2015,0)),"-")</f>
        <v>0</v>
      </c>
      <c r="E13" s="57">
        <f t="array" ref="E13">IFERROR(INDEX(data_2015,MATCH(E$5&amp;$C$4,regnper_2015&amp;regnr_2015,0),MATCH($C13,var_2015,0)),"-")</f>
        <v>0</v>
      </c>
      <c r="F13" s="57">
        <f t="array" ref="F13">IFERROR(INDEX(data_2015,MATCH(F$5&amp;$C$4,regnper_2015&amp;regnr_2015,0),MATCH($C13,var_2015,0)),"-")</f>
        <v>0</v>
      </c>
      <c r="G13" s="57">
        <f t="array" ref="G13">IFERROR(INDEX(data_2015,MATCH(G$5&amp;$C$4,regnper_2015&amp;regnr_2015,0),MATCH($C13,var_2015,0)),"-")</f>
        <v>0</v>
      </c>
      <c r="H13" s="57">
        <f t="array" ref="H13">IFERROR(INDEX(data_2015,MATCH(H$5&amp;$C$4,regnper_2015&amp;regnr_2015,0),MATCH($C13,var_2015,0)),"-")</f>
        <v>0</v>
      </c>
      <c r="I13" s="57">
        <f t="array" ref="I13">IFERROR(INDEX(data_2015,MATCH(I$5&amp;$C$4,regnper_2015&amp;regnr_2015,0),MATCH($C13,var_2015,0)),"-")</f>
        <v>0</v>
      </c>
      <c r="J13" s="57">
        <f t="array" ref="J13">IFERROR(INDEX(data_2015,MATCH(J$5&amp;$C$4,regnper_2015&amp;regnr_2015,0),MATCH($C13,var_2015,0)),"-")</f>
        <v>0</v>
      </c>
      <c r="K13" s="57">
        <f t="array" ref="K13">IFERROR(INDEX(data_2015,MATCH(K$5&amp;$C$4,regnper_2015&amp;regnr_2015,0),MATCH($C13,var_2015,0)),"-")</f>
        <v>0</v>
      </c>
      <c r="L13" s="57">
        <f t="array" ref="L13">IFERROR(INDEX(data_2015,MATCH(L$5&amp;$C$4,regnper_2015&amp;regnr_2015,0),MATCH($C13,var_2015,0)),"-")</f>
        <v>0</v>
      </c>
      <c r="M13" s="57">
        <f t="array" ref="M13">IFERROR(INDEX(data_2015,MATCH(M$5&amp;$C$4,regnper_2015&amp;regnr_2015,0),MATCH($C13,var_2015,0)),"-")</f>
        <v>0</v>
      </c>
      <c r="N13" s="57">
        <f t="array" ref="N13">IFERROR(INDEX(data_2015,MATCH(N$5&amp;$C$4,regnper_2015&amp;regnr_2015,0),MATCH($C13,var_2015,0)),"-")</f>
        <v>0</v>
      </c>
    </row>
    <row r="14" spans="1:14">
      <c r="A14" s="56" t="s">
        <v>30</v>
      </c>
      <c r="B14" s="35" t="s">
        <v>421</v>
      </c>
      <c r="C14" s="39" t="s">
        <v>422</v>
      </c>
      <c r="D14" s="57">
        <f t="array" ref="D14">IFERROR(INDEX(data_2015,MATCH(D$5&amp;$C$4,regnper_2015&amp;regnr_2015,0),MATCH($C14,var_2015,0)),"-")</f>
        <v>931</v>
      </c>
      <c r="E14" s="57">
        <f t="array" ref="E14">IFERROR(INDEX(data_2015,MATCH(E$5&amp;$C$4,regnper_2015&amp;regnr_2015,0),MATCH($C14,var_2015,0)),"-")</f>
        <v>969</v>
      </c>
      <c r="F14" s="57">
        <f t="array" ref="F14">IFERROR(INDEX(data_2015,MATCH(F$5&amp;$C$4,regnper_2015&amp;regnr_2015,0),MATCH($C14,var_2015,0)),"-")</f>
        <v>1036</v>
      </c>
      <c r="G14" s="57">
        <f t="array" ref="G14">IFERROR(INDEX(data_2015,MATCH(G$5&amp;$C$4,regnper_2015&amp;regnr_2015,0),MATCH($C14,var_2015,0)),"-")</f>
        <v>990</v>
      </c>
      <c r="H14" s="57">
        <f t="array" ref="H14">IFERROR(INDEX(data_2015,MATCH(H$5&amp;$C$4,regnper_2015&amp;regnr_2015,0),MATCH($C14,var_2015,0)),"-")</f>
        <v>1154</v>
      </c>
      <c r="I14" s="57">
        <f t="array" ref="I14">IFERROR(INDEX(data_2015,MATCH(I$5&amp;$C$4,regnper_2015&amp;regnr_2015,0),MATCH($C14,var_2015,0)),"-")</f>
        <v>1046</v>
      </c>
      <c r="J14" s="57">
        <f t="array" ref="J14">IFERROR(INDEX(data_2015,MATCH(J$5&amp;$C$4,regnper_2015&amp;regnr_2015,0),MATCH($C14,var_2015,0)),"-")</f>
        <v>1003</v>
      </c>
      <c r="K14" s="57">
        <f t="array" ref="K14">IFERROR(INDEX(data_2015,MATCH(K$5&amp;$C$4,regnper_2015&amp;regnr_2015,0),MATCH($C14,var_2015,0)),"-")</f>
        <v>932</v>
      </c>
      <c r="L14" s="57">
        <f t="array" ref="L14">IFERROR(INDEX(data_2015,MATCH(L$5&amp;$C$4,regnper_2015&amp;regnr_2015,0),MATCH($C14,var_2015,0)),"-")</f>
        <v>785</v>
      </c>
      <c r="M14" s="57">
        <f t="array" ref="M14">IFERROR(INDEX(data_2015,MATCH(M$5&amp;$C$4,regnper_2015&amp;regnr_2015,0),MATCH($C14,var_2015,0)),"-")</f>
        <v>877</v>
      </c>
      <c r="N14" s="57">
        <f t="array" ref="N14">IFERROR(INDEX(data_2015,MATCH(N$5&amp;$C$4,regnper_2015&amp;regnr_2015,0),MATCH($C14,var_2015,0)),"-")</f>
        <v>194</v>
      </c>
    </row>
    <row r="15" spans="1:14">
      <c r="A15" s="56" t="s">
        <v>33</v>
      </c>
      <c r="B15" s="35" t="s">
        <v>361</v>
      </c>
      <c r="C15" s="39" t="s">
        <v>423</v>
      </c>
      <c r="D15" s="57">
        <f t="array" ref="D15">IFERROR(INDEX(data_2015,MATCH(D$5&amp;$C$4,regnper_2015&amp;regnr_2015,0),MATCH($C15,var_2015,0)),"-")</f>
        <v>16519</v>
      </c>
      <c r="E15" s="57">
        <f t="array" ref="E15">IFERROR(INDEX(data_2015,MATCH(E$5&amp;$C$4,regnper_2015&amp;regnr_2015,0),MATCH($C15,var_2015,0)),"-")</f>
        <v>15717</v>
      </c>
      <c r="F15" s="57">
        <f t="array" ref="F15">IFERROR(INDEX(data_2015,MATCH(F$5&amp;$C$4,regnper_2015&amp;regnr_2015,0),MATCH($C15,var_2015,0)),"-")</f>
        <v>22478</v>
      </c>
      <c r="G15" s="57">
        <f t="array" ref="G15">IFERROR(INDEX(data_2015,MATCH(G$5&amp;$C$4,regnper_2015&amp;regnr_2015,0),MATCH($C15,var_2015,0)),"-")</f>
        <v>23141</v>
      </c>
      <c r="H15" s="57">
        <f t="array" ref="H15">IFERROR(INDEX(data_2015,MATCH(H$5&amp;$C$4,regnper_2015&amp;regnr_2015,0),MATCH($C15,var_2015,0)),"-")</f>
        <v>19978</v>
      </c>
      <c r="I15" s="57">
        <f t="array" ref="I15">IFERROR(INDEX(data_2015,MATCH(I$5&amp;$C$4,regnper_2015&amp;regnr_2015,0),MATCH($C15,var_2015,0)),"-")</f>
        <v>26224</v>
      </c>
      <c r="J15" s="57">
        <f t="array" ref="J15">IFERROR(INDEX(data_2015,MATCH(J$5&amp;$C$4,regnper_2015&amp;regnr_2015,0),MATCH($C15,var_2015,0)),"-")</f>
        <v>33823</v>
      </c>
      <c r="K15" s="57">
        <f t="array" ref="K15">IFERROR(INDEX(data_2015,MATCH(K$5&amp;$C$4,regnper_2015&amp;regnr_2015,0),MATCH($C15,var_2015,0)),"-")</f>
        <v>38662</v>
      </c>
      <c r="L15" s="57">
        <f t="array" ref="L15">IFERROR(INDEX(data_2015,MATCH(L$5&amp;$C$4,regnper_2015&amp;regnr_2015,0),MATCH($C15,var_2015,0)),"-")</f>
        <v>50146</v>
      </c>
      <c r="M15" s="57">
        <f t="array" ref="M15">IFERROR(INDEX(data_2015,MATCH(M$5&amp;$C$4,regnper_2015&amp;regnr_2015,0),MATCH($C15,var_2015,0)),"-")</f>
        <v>45711</v>
      </c>
      <c r="N15" s="57">
        <f t="array" ref="N15">IFERROR(INDEX(data_2015,MATCH(N$5&amp;$C$4,regnper_2015&amp;regnr_2015,0),MATCH($C15,var_2015,0)),"-")</f>
        <v>37128</v>
      </c>
    </row>
    <row r="16" spans="1:14">
      <c r="A16" s="56" t="s">
        <v>36</v>
      </c>
      <c r="B16" s="35" t="s">
        <v>424</v>
      </c>
      <c r="C16" s="39" t="s">
        <v>425</v>
      </c>
      <c r="D16" s="57">
        <f t="array" ref="D16">IFERROR(INDEX(data_2015,MATCH(D$5&amp;$C$4,regnper_2015&amp;regnr_2015,0),MATCH($C16,var_2015,0)),"-")</f>
        <v>52131</v>
      </c>
      <c r="E16" s="57">
        <f t="array" ref="E16">IFERROR(INDEX(data_2015,MATCH(E$5&amp;$C$4,regnper_2015&amp;regnr_2015,0),MATCH($C16,var_2015,0)),"-")</f>
        <v>27954</v>
      </c>
      <c r="F16" s="57">
        <f t="array" ref="F16">IFERROR(INDEX(data_2015,MATCH(F$5&amp;$C$4,regnper_2015&amp;regnr_2015,0),MATCH($C16,var_2015,0)),"-")</f>
        <v>-16128</v>
      </c>
      <c r="G16" s="57">
        <f t="array" ref="G16">IFERROR(INDEX(data_2015,MATCH(G$5&amp;$C$4,regnper_2015&amp;regnr_2015,0),MATCH($C16,var_2015,0)),"-")</f>
        <v>-167870</v>
      </c>
      <c r="H16" s="57">
        <f t="array" ref="H16">IFERROR(INDEX(data_2015,MATCH(H$5&amp;$C$4,regnper_2015&amp;regnr_2015,0),MATCH($C16,var_2015,0)),"-")</f>
        <v>113366</v>
      </c>
      <c r="I16" s="57">
        <f t="array" ref="I16">IFERROR(INDEX(data_2015,MATCH(I$5&amp;$C$4,regnper_2015&amp;regnr_2015,0),MATCH($C16,var_2015,0)),"-")</f>
        <v>94525</v>
      </c>
      <c r="J16" s="57">
        <f t="array" ref="J16">IFERROR(INDEX(data_2015,MATCH(J$5&amp;$C$4,regnper_2015&amp;regnr_2015,0),MATCH($C16,var_2015,0)),"-")</f>
        <v>-16782</v>
      </c>
      <c r="K16" s="57">
        <f t="array" ref="K16">IFERROR(INDEX(data_2015,MATCH(K$5&amp;$C$4,regnper_2015&amp;regnr_2015,0),MATCH($C16,var_2015,0)),"-")</f>
        <v>100738</v>
      </c>
      <c r="L16" s="57">
        <f t="array" ref="L16">IFERROR(INDEX(data_2015,MATCH(L$5&amp;$C$4,regnper_2015&amp;regnr_2015,0),MATCH($C16,var_2015,0)),"-")</f>
        <v>85862</v>
      </c>
      <c r="M16" s="57">
        <f t="array" ref="M16">IFERROR(INDEX(data_2015,MATCH(M$5&amp;$C$4,regnper_2015&amp;regnr_2015,0),MATCH($C16,var_2015,0)),"-")</f>
        <v>144762</v>
      </c>
      <c r="N16" s="57">
        <f t="array" ref="N16">IFERROR(INDEX(data_2015,MATCH(N$5&amp;$C$4,regnper_2015&amp;regnr_2015,0),MATCH($C16,var_2015,0)),"-")</f>
        <v>50819</v>
      </c>
    </row>
    <row r="17" spans="1:14">
      <c r="A17" s="56" t="s">
        <v>39</v>
      </c>
      <c r="B17" s="35" t="s">
        <v>94</v>
      </c>
      <c r="C17" s="39" t="s">
        <v>426</v>
      </c>
      <c r="D17" s="57">
        <f t="array" ref="D17">IFERROR(INDEX(data_2015,MATCH(D$5&amp;$C$4,regnper_2015&amp;regnr_2015,0),MATCH($C17,var_2015,0)),"-")</f>
        <v>0</v>
      </c>
      <c r="E17" s="57">
        <f t="array" ref="E17">IFERROR(INDEX(data_2015,MATCH(E$5&amp;$C$4,regnper_2015&amp;regnr_2015,0),MATCH($C17,var_2015,0)),"-")</f>
        <v>-2</v>
      </c>
      <c r="F17" s="57">
        <f t="array" ref="F17">IFERROR(INDEX(data_2015,MATCH(F$5&amp;$C$4,regnper_2015&amp;regnr_2015,0),MATCH($C17,var_2015,0)),"-")</f>
        <v>0</v>
      </c>
      <c r="G17" s="57">
        <f t="array" ref="G17">IFERROR(INDEX(data_2015,MATCH(G$5&amp;$C$4,regnper_2015&amp;regnr_2015,0),MATCH($C17,var_2015,0)),"-")</f>
        <v>0</v>
      </c>
      <c r="H17" s="57">
        <f t="array" ref="H17">IFERROR(INDEX(data_2015,MATCH(H$5&amp;$C$4,regnper_2015&amp;regnr_2015,0),MATCH($C17,var_2015,0)),"-")</f>
        <v>0</v>
      </c>
      <c r="I17" s="57">
        <f t="array" ref="I17">IFERROR(INDEX(data_2015,MATCH(I$5&amp;$C$4,regnper_2015&amp;regnr_2015,0),MATCH($C17,var_2015,0)),"-")</f>
        <v>0</v>
      </c>
      <c r="J17" s="57">
        <f t="array" ref="J17">IFERROR(INDEX(data_2015,MATCH(J$5&amp;$C$4,regnper_2015&amp;regnr_2015,0),MATCH($C17,var_2015,0)),"-")</f>
        <v>0</v>
      </c>
      <c r="K17" s="57">
        <f t="array" ref="K17">IFERROR(INDEX(data_2015,MATCH(K$5&amp;$C$4,regnper_2015&amp;regnr_2015,0),MATCH($C17,var_2015,0)),"-")</f>
        <v>0</v>
      </c>
      <c r="L17" s="57">
        <f t="array" ref="L17">IFERROR(INDEX(data_2015,MATCH(L$5&amp;$C$4,regnper_2015&amp;regnr_2015,0),MATCH($C17,var_2015,0)),"-")</f>
        <v>0</v>
      </c>
      <c r="M17" s="57">
        <f t="array" ref="M17">IFERROR(INDEX(data_2015,MATCH(M$5&amp;$C$4,regnper_2015&amp;regnr_2015,0),MATCH($C17,var_2015,0)),"-")</f>
        <v>0</v>
      </c>
      <c r="N17" s="57">
        <f t="array" ref="N17">IFERROR(INDEX(data_2015,MATCH(N$5&amp;$C$4,regnper_2015&amp;regnr_2015,0),MATCH($C17,var_2015,0)),"-")</f>
        <v>-188</v>
      </c>
    </row>
    <row r="18" spans="1:14">
      <c r="A18" s="56" t="s">
        <v>42</v>
      </c>
      <c r="B18" s="35" t="s">
        <v>427</v>
      </c>
      <c r="C18" s="39" t="s">
        <v>428</v>
      </c>
      <c r="D18" s="57">
        <f t="array" ref="D18">IFERROR(INDEX(data_2015,MATCH(D$5&amp;$C$4,regnper_2015&amp;regnr_2015,0),MATCH($C18,var_2015,0)),"-")</f>
        <v>-1358</v>
      </c>
      <c r="E18" s="57">
        <f t="array" ref="E18">IFERROR(INDEX(data_2015,MATCH(E$5&amp;$C$4,regnper_2015&amp;regnr_2015,0),MATCH($C18,var_2015,0)),"-")</f>
        <v>-1873</v>
      </c>
      <c r="F18" s="57">
        <f t="array" ref="F18">IFERROR(INDEX(data_2015,MATCH(F$5&amp;$C$4,regnper_2015&amp;regnr_2015,0),MATCH($C18,var_2015,0)),"-")</f>
        <v>-1705</v>
      </c>
      <c r="G18" s="57">
        <f t="array" ref="G18">IFERROR(INDEX(data_2015,MATCH(G$5&amp;$C$4,regnper_2015&amp;regnr_2015,0),MATCH($C18,var_2015,0)),"-")</f>
        <v>-1871</v>
      </c>
      <c r="H18" s="57">
        <f t="array" ref="H18">IFERROR(INDEX(data_2015,MATCH(H$5&amp;$C$4,regnper_2015&amp;regnr_2015,0),MATCH($C18,var_2015,0)),"-")</f>
        <v>-1416</v>
      </c>
      <c r="I18" s="57">
        <f t="array" ref="I18">IFERROR(INDEX(data_2015,MATCH(I$5&amp;$C$4,regnper_2015&amp;regnr_2015,0),MATCH($C18,var_2015,0)),"-")</f>
        <v>-895</v>
      </c>
      <c r="J18" s="57">
        <f t="array" ref="J18">IFERROR(INDEX(data_2015,MATCH(J$5&amp;$C$4,regnper_2015&amp;regnr_2015,0),MATCH($C18,var_2015,0)),"-")</f>
        <v>-994</v>
      </c>
      <c r="K18" s="57">
        <f t="array" ref="K18">IFERROR(INDEX(data_2015,MATCH(K$5&amp;$C$4,regnper_2015&amp;regnr_2015,0),MATCH($C18,var_2015,0)),"-")</f>
        <v>-1884</v>
      </c>
      <c r="L18" s="57">
        <f t="array" ref="L18">IFERROR(INDEX(data_2015,MATCH(L$5&amp;$C$4,regnper_2015&amp;regnr_2015,0),MATCH($C18,var_2015,0)),"-")</f>
        <v>-4842</v>
      </c>
      <c r="M18" s="57">
        <f t="array" ref="M18">IFERROR(INDEX(data_2015,MATCH(M$5&amp;$C$4,regnper_2015&amp;regnr_2015,0),MATCH($C18,var_2015,0)),"-")</f>
        <v>-1327</v>
      </c>
      <c r="N18" s="57">
        <f t="array" ref="N18">IFERROR(INDEX(data_2015,MATCH(N$5&amp;$C$4,regnper_2015&amp;regnr_2015,0),MATCH($C18,var_2015,0)),"-")</f>
        <v>-2660</v>
      </c>
    </row>
    <row r="19" spans="1:14">
      <c r="A19" s="58" t="s">
        <v>45</v>
      </c>
      <c r="B19" s="36" t="s">
        <v>429</v>
      </c>
      <c r="C19" s="39" t="s">
        <v>430</v>
      </c>
      <c r="D19" s="62">
        <f t="array" ref="D19">IFERROR(INDEX(data_2015,MATCH(D$5&amp;$C$4,regnper_2015&amp;regnr_2015,0),MATCH($C19,var_2015,0)),"-")</f>
        <v>68223</v>
      </c>
      <c r="E19" s="62">
        <f t="array" ref="E19">IFERROR(INDEX(data_2015,MATCH(E$5&amp;$C$4,regnper_2015&amp;regnr_2015,0),MATCH($C19,var_2015,0)),"-")</f>
        <v>42765</v>
      </c>
      <c r="F19" s="62">
        <f t="array" ref="F19">IFERROR(INDEX(data_2015,MATCH(F$5&amp;$C$4,regnper_2015&amp;regnr_2015,0),MATCH($C19,var_2015,0)),"-")</f>
        <v>5681</v>
      </c>
      <c r="G19" s="62">
        <f t="array" ref="G19">IFERROR(INDEX(data_2015,MATCH(G$5&amp;$C$4,regnper_2015&amp;regnr_2015,0),MATCH($C19,var_2015,0)),"-")</f>
        <v>-145610</v>
      </c>
      <c r="H19" s="62">
        <f t="array" ref="H19">IFERROR(INDEX(data_2015,MATCH(H$5&amp;$C$4,regnper_2015&amp;regnr_2015,0),MATCH($C19,var_2015,0)),"-")</f>
        <v>124229</v>
      </c>
      <c r="I19" s="62">
        <f t="array" ref="I19">IFERROR(INDEX(data_2015,MATCH(I$5&amp;$C$4,regnper_2015&amp;regnr_2015,0),MATCH($C19,var_2015,0)),"-")</f>
        <v>121271</v>
      </c>
      <c r="J19" s="62">
        <f t="array" ref="J19">IFERROR(INDEX(data_2015,MATCH(J$5&amp;$C$4,regnper_2015&amp;regnr_2015,0),MATCH($C19,var_2015,0)),"-")</f>
        <v>19909</v>
      </c>
      <c r="K19" s="62">
        <f t="array" ref="K19">IFERROR(INDEX(data_2015,MATCH(K$5&amp;$C$4,regnper_2015&amp;regnr_2015,0),MATCH($C19,var_2015,0)),"-")</f>
        <v>138149</v>
      </c>
      <c r="L19" s="62">
        <f t="array" ref="L19">IFERROR(INDEX(data_2015,MATCH(L$5&amp;$C$4,regnper_2015&amp;regnr_2015,0),MATCH($C19,var_2015,0)),"-")</f>
        <v>131794</v>
      </c>
      <c r="M19" s="62">
        <f t="array" ref="M19">IFERROR(INDEX(data_2015,MATCH(M$5&amp;$C$4,regnper_2015&amp;regnr_2015,0),MATCH($C19,var_2015,0)),"-")</f>
        <v>191901</v>
      </c>
      <c r="N19" s="62">
        <f t="array" ref="N19">IFERROR(INDEX(data_2015,MATCH(N$5&amp;$C$4,regnper_2015&amp;regnr_2015,0),MATCH($C19,var_2015,0)),"-")</f>
        <v>86961</v>
      </c>
    </row>
    <row r="20" spans="1:14">
      <c r="A20" s="56" t="s">
        <v>48</v>
      </c>
      <c r="B20" s="35" t="s">
        <v>431</v>
      </c>
      <c r="C20" s="39" t="s">
        <v>432</v>
      </c>
      <c r="D20" s="57">
        <f t="array" ref="D20">IFERROR(INDEX(data_2015,MATCH(D$5&amp;$C$4,regnper_2015&amp;regnr_2015,0),MATCH($C20,var_2015,0)),"-")</f>
        <v>0</v>
      </c>
      <c r="E20" s="57">
        <f t="array" ref="E20">IFERROR(INDEX(data_2015,MATCH(E$5&amp;$C$4,regnper_2015&amp;regnr_2015,0),MATCH($C20,var_2015,0)),"-")</f>
        <v>0</v>
      </c>
      <c r="F20" s="57">
        <f t="array" ref="F20">IFERROR(INDEX(data_2015,MATCH(F$5&amp;$C$4,regnper_2015&amp;regnr_2015,0),MATCH($C20,var_2015,0)),"-")</f>
        <v>0</v>
      </c>
      <c r="G20" s="57">
        <f t="array" ref="G20">IFERROR(INDEX(data_2015,MATCH(G$5&amp;$C$4,regnper_2015&amp;regnr_2015,0),MATCH($C20,var_2015,0)),"-")</f>
        <v>0</v>
      </c>
      <c r="H20" s="57">
        <f t="array" ref="H20">IFERROR(INDEX(data_2015,MATCH(H$5&amp;$C$4,regnper_2015&amp;regnr_2015,0),MATCH($C20,var_2015,0)),"-")</f>
        <v>0</v>
      </c>
      <c r="I20" s="57">
        <f t="array" ref="I20">IFERROR(INDEX(data_2015,MATCH(I$5&amp;$C$4,regnper_2015&amp;regnr_2015,0),MATCH($C20,var_2015,0)),"-")</f>
        <v>0</v>
      </c>
      <c r="J20" s="57">
        <f t="array" ref="J20">IFERROR(INDEX(data_2015,MATCH(J$5&amp;$C$4,regnper_2015&amp;regnr_2015,0),MATCH($C20,var_2015,0)),"-")</f>
        <v>0</v>
      </c>
      <c r="K20" s="57">
        <f t="array" ref="K20">IFERROR(INDEX(data_2015,MATCH(K$5&amp;$C$4,regnper_2015&amp;regnr_2015,0),MATCH($C20,var_2015,0)),"-")</f>
        <v>0</v>
      </c>
      <c r="L20" s="57">
        <f t="array" ref="L20">IFERROR(INDEX(data_2015,MATCH(L$5&amp;$C$4,regnper_2015&amp;regnr_2015,0),MATCH($C20,var_2015,0)),"-")</f>
        <v>0</v>
      </c>
      <c r="M20" s="57">
        <f t="array" ref="M20">IFERROR(INDEX(data_2015,MATCH(M$5&amp;$C$4,regnper_2015&amp;regnr_2015,0),MATCH($C20,var_2015,0)),"-")</f>
        <v>0</v>
      </c>
      <c r="N20" s="57">
        <f t="array" ref="N20">IFERROR(INDEX(data_2015,MATCH(N$5&amp;$C$4,regnper_2015&amp;regnr_2015,0),MATCH($C20,var_2015,0)),"-")</f>
        <v>0</v>
      </c>
    </row>
    <row r="21" spans="1:14">
      <c r="A21" s="58" t="s">
        <v>51</v>
      </c>
      <c r="B21" s="36" t="s">
        <v>433</v>
      </c>
      <c r="C21" s="39" t="s">
        <v>434</v>
      </c>
      <c r="D21" s="62">
        <f t="array" ref="D21">IFERROR(INDEX(data_2015,MATCH(D$5&amp;$C$4,regnper_2015&amp;regnr_2015,0),MATCH($C21,var_2015,0)),"-")</f>
        <v>68223</v>
      </c>
      <c r="E21" s="62">
        <f t="array" ref="E21">IFERROR(INDEX(data_2015,MATCH(E$5&amp;$C$4,regnper_2015&amp;regnr_2015,0),MATCH($C21,var_2015,0)),"-")</f>
        <v>42765</v>
      </c>
      <c r="F21" s="62">
        <f t="array" ref="F21">IFERROR(INDEX(data_2015,MATCH(F$5&amp;$C$4,regnper_2015&amp;regnr_2015,0),MATCH($C21,var_2015,0)),"-")</f>
        <v>5681</v>
      </c>
      <c r="G21" s="62">
        <f t="array" ref="G21">IFERROR(INDEX(data_2015,MATCH(G$5&amp;$C$4,regnper_2015&amp;regnr_2015,0),MATCH($C21,var_2015,0)),"-")</f>
        <v>-145610</v>
      </c>
      <c r="H21" s="62">
        <f t="array" ref="H21">IFERROR(INDEX(data_2015,MATCH(H$5&amp;$C$4,regnper_2015&amp;regnr_2015,0),MATCH($C21,var_2015,0)),"-")</f>
        <v>124229</v>
      </c>
      <c r="I21" s="62">
        <f t="array" ref="I21">IFERROR(INDEX(data_2015,MATCH(I$5&amp;$C$4,regnper_2015&amp;regnr_2015,0),MATCH($C21,var_2015,0)),"-")</f>
        <v>121271</v>
      </c>
      <c r="J21" s="62">
        <f t="array" ref="J21">IFERROR(INDEX(data_2015,MATCH(J$5&amp;$C$4,regnper_2015&amp;regnr_2015,0),MATCH($C21,var_2015,0)),"-")</f>
        <v>19909</v>
      </c>
      <c r="K21" s="62">
        <f t="array" ref="K21">IFERROR(INDEX(data_2015,MATCH(K$5&amp;$C$4,regnper_2015&amp;regnr_2015,0),MATCH($C21,var_2015,0)),"-")</f>
        <v>138149</v>
      </c>
      <c r="L21" s="62">
        <f t="array" ref="L21">IFERROR(INDEX(data_2015,MATCH(L$5&amp;$C$4,regnper_2015&amp;regnr_2015,0),MATCH($C21,var_2015,0)),"-")</f>
        <v>131794</v>
      </c>
      <c r="M21" s="62">
        <f t="array" ref="M21">IFERROR(INDEX(data_2015,MATCH(M$5&amp;$C$4,regnper_2015&amp;regnr_2015,0),MATCH($C21,var_2015,0)),"-")</f>
        <v>191901</v>
      </c>
      <c r="N21" s="62">
        <f t="array" ref="N21">IFERROR(INDEX(data_2015,MATCH(N$5&amp;$C$4,regnper_2015&amp;regnr_2015,0),MATCH($C21,var_2015,0)),"-")</f>
        <v>86961</v>
      </c>
    </row>
    <row r="22" spans="1:14">
      <c r="A22" s="56" t="s">
        <v>54</v>
      </c>
      <c r="B22" s="35" t="s">
        <v>46</v>
      </c>
      <c r="C22" s="39" t="s">
        <v>435</v>
      </c>
      <c r="D22" s="57">
        <f t="array" ref="D22">IFERROR(INDEX(data_2015,MATCH(D$5&amp;$C$4,regnper_2015&amp;regnr_2015,0),MATCH($C22,var_2015,0)),"-")</f>
        <v>-9892</v>
      </c>
      <c r="E22" s="57">
        <f t="array" ref="E22">IFERROR(INDEX(data_2015,MATCH(E$5&amp;$C$4,regnper_2015&amp;regnr_2015,0),MATCH($C22,var_2015,0)),"-")</f>
        <v>-12489</v>
      </c>
      <c r="F22" s="57">
        <f t="array" ref="F22">IFERROR(INDEX(data_2015,MATCH(F$5&amp;$C$4,regnper_2015&amp;regnr_2015,0),MATCH($C22,var_2015,0)),"-")</f>
        <v>-13373</v>
      </c>
      <c r="G22" s="57">
        <f t="array" ref="G22">IFERROR(INDEX(data_2015,MATCH(G$5&amp;$C$4,regnper_2015&amp;regnr_2015,0),MATCH($C22,var_2015,0)),"-")</f>
        <v>-12962</v>
      </c>
      <c r="H22" s="57">
        <f t="array" ref="H22">IFERROR(INDEX(data_2015,MATCH(H$5&amp;$C$4,regnper_2015&amp;regnr_2015,0),MATCH($C22,var_2015,0)),"-")</f>
        <v>-11619</v>
      </c>
      <c r="I22" s="57">
        <f t="array" ref="I22">IFERROR(INDEX(data_2015,MATCH(I$5&amp;$C$4,regnper_2015&amp;regnr_2015,0),MATCH($C22,var_2015,0)),"-")</f>
        <v>-13400</v>
      </c>
      <c r="J22" s="57">
        <f t="array" ref="J22">IFERROR(INDEX(data_2015,MATCH(J$5&amp;$C$4,regnper_2015&amp;regnr_2015,0),MATCH($C22,var_2015,0)),"-")</f>
        <v>-18469</v>
      </c>
      <c r="K22" s="57">
        <f t="array" ref="K22">IFERROR(INDEX(data_2015,MATCH(K$5&amp;$C$4,regnper_2015&amp;regnr_2015,0),MATCH($C22,var_2015,0)),"-")</f>
        <v>-20522</v>
      </c>
      <c r="L22" s="57">
        <f t="array" ref="L22">IFERROR(INDEX(data_2015,MATCH(L$5&amp;$C$4,regnper_2015&amp;regnr_2015,0),MATCH($C22,var_2015,0)),"-")</f>
        <v>-19559</v>
      </c>
      <c r="M22" s="57">
        <f t="array" ref="M22">IFERROR(INDEX(data_2015,MATCH(M$5&amp;$C$4,regnper_2015&amp;regnr_2015,0),MATCH($C22,var_2015,0)),"-")</f>
        <v>-18952</v>
      </c>
      <c r="N22" s="57">
        <f t="array" ref="N22">IFERROR(INDEX(data_2015,MATCH(N$5&amp;$C$4,regnper_2015&amp;regnr_2015,0),MATCH($C22,var_2015,0)),"-")</f>
        <v>-22890</v>
      </c>
    </row>
    <row r="23" spans="1:14">
      <c r="A23" s="56" t="s">
        <v>57</v>
      </c>
      <c r="B23" s="35" t="s">
        <v>49</v>
      </c>
      <c r="C23" s="39" t="s">
        <v>436</v>
      </c>
      <c r="D23" s="57">
        <f t="array" ref="D23">IFERROR(INDEX(data_2015,MATCH(D$5&amp;$C$4,regnper_2015&amp;regnr_2015,0),MATCH($C23,var_2015,0)),"-")</f>
        <v>0</v>
      </c>
      <c r="E23" s="57">
        <f t="array" ref="E23">IFERROR(INDEX(data_2015,MATCH(E$5&amp;$C$4,regnper_2015&amp;regnr_2015,0),MATCH($C23,var_2015,0)),"-")</f>
        <v>0</v>
      </c>
      <c r="F23" s="57">
        <f t="array" ref="F23">IFERROR(INDEX(data_2015,MATCH(F$5&amp;$C$4,regnper_2015&amp;regnr_2015,0),MATCH($C23,var_2015,0)),"-")</f>
        <v>0</v>
      </c>
      <c r="G23" s="57">
        <f t="array" ref="G23">IFERROR(INDEX(data_2015,MATCH(G$5&amp;$C$4,regnper_2015&amp;regnr_2015,0),MATCH($C23,var_2015,0)),"-")</f>
        <v>0</v>
      </c>
      <c r="H23" s="57">
        <f t="array" ref="H23">IFERROR(INDEX(data_2015,MATCH(H$5&amp;$C$4,regnper_2015&amp;regnr_2015,0),MATCH($C23,var_2015,0)),"-")</f>
        <v>0</v>
      </c>
      <c r="I23" s="57">
        <f t="array" ref="I23">IFERROR(INDEX(data_2015,MATCH(I$5&amp;$C$4,regnper_2015&amp;regnr_2015,0),MATCH($C23,var_2015,0)),"-")</f>
        <v>0</v>
      </c>
      <c r="J23" s="57">
        <f t="array" ref="J23">IFERROR(INDEX(data_2015,MATCH(J$5&amp;$C$4,regnper_2015&amp;regnr_2015,0),MATCH($C23,var_2015,0)),"-")</f>
        <v>0</v>
      </c>
      <c r="K23" s="57">
        <f t="array" ref="K23">IFERROR(INDEX(data_2015,MATCH(K$5&amp;$C$4,regnper_2015&amp;regnr_2015,0),MATCH($C23,var_2015,0)),"-")</f>
        <v>0</v>
      </c>
      <c r="L23" s="57">
        <f t="array" ref="L23">IFERROR(INDEX(data_2015,MATCH(L$5&amp;$C$4,regnper_2015&amp;regnr_2015,0),MATCH($C23,var_2015,0)),"-")</f>
        <v>0</v>
      </c>
      <c r="M23" s="57">
        <f t="array" ref="M23">IFERROR(INDEX(data_2015,MATCH(M$5&amp;$C$4,regnper_2015&amp;regnr_2015,0),MATCH($C23,var_2015,0)),"-")</f>
        <v>0</v>
      </c>
      <c r="N23" s="57">
        <f t="array" ref="N23">IFERROR(INDEX(data_2015,MATCH(N$5&amp;$C$4,regnper_2015&amp;regnr_2015,0),MATCH($C23,var_2015,0)),"-")</f>
        <v>0</v>
      </c>
    </row>
    <row r="24" spans="1:14">
      <c r="A24" s="56" t="s">
        <v>60</v>
      </c>
      <c r="B24" s="35" t="s">
        <v>52</v>
      </c>
      <c r="C24" s="39" t="s">
        <v>437</v>
      </c>
      <c r="D24" s="57">
        <f t="array" ref="D24">IFERROR(INDEX(data_2015,MATCH(D$5&amp;$C$4,regnper_2015&amp;regnr_2015,0),MATCH($C24,var_2015,0)),"-")</f>
        <v>21</v>
      </c>
      <c r="E24" s="57">
        <f t="array" ref="E24">IFERROR(INDEX(data_2015,MATCH(E$5&amp;$C$4,regnper_2015&amp;regnr_2015,0),MATCH($C24,var_2015,0)),"-")</f>
        <v>67</v>
      </c>
      <c r="F24" s="57">
        <f t="array" ref="F24">IFERROR(INDEX(data_2015,MATCH(F$5&amp;$C$4,regnper_2015&amp;regnr_2015,0),MATCH($C24,var_2015,0)),"-")</f>
        <v>0</v>
      </c>
      <c r="G24" s="57">
        <f t="array" ref="G24">IFERROR(INDEX(data_2015,MATCH(G$5&amp;$C$4,regnper_2015&amp;regnr_2015,0),MATCH($C24,var_2015,0)),"-")</f>
        <v>10</v>
      </c>
      <c r="H24" s="57">
        <f t="array" ref="H24">IFERROR(INDEX(data_2015,MATCH(H$5&amp;$C$4,regnper_2015&amp;regnr_2015,0),MATCH($C24,var_2015,0)),"-")</f>
        <v>0</v>
      </c>
      <c r="I24" s="57">
        <f t="array" ref="I24">IFERROR(INDEX(data_2015,MATCH(I$5&amp;$C$4,regnper_2015&amp;regnr_2015,0),MATCH($C24,var_2015,0)),"-")</f>
        <v>0</v>
      </c>
      <c r="J24" s="57">
        <f t="array" ref="J24">IFERROR(INDEX(data_2015,MATCH(J$5&amp;$C$4,regnper_2015&amp;regnr_2015,0),MATCH($C24,var_2015,0)),"-")</f>
        <v>0</v>
      </c>
      <c r="K24" s="57">
        <f t="array" ref="K24">IFERROR(INDEX(data_2015,MATCH(K$5&amp;$C$4,regnper_2015&amp;regnr_2015,0),MATCH($C24,var_2015,0)),"-")</f>
        <v>0</v>
      </c>
      <c r="L24" s="57">
        <f t="array" ref="L24">IFERROR(INDEX(data_2015,MATCH(L$5&amp;$C$4,regnper_2015&amp;regnr_2015,0),MATCH($C24,var_2015,0)),"-")</f>
        <v>0</v>
      </c>
      <c r="M24" s="57">
        <f t="array" ref="M24">IFERROR(INDEX(data_2015,MATCH(M$5&amp;$C$4,regnper_2015&amp;regnr_2015,0),MATCH($C24,var_2015,0)),"-")</f>
        <v>0</v>
      </c>
      <c r="N24" s="57">
        <f t="array" ref="N24">IFERROR(INDEX(data_2015,MATCH(N$5&amp;$C$4,regnper_2015&amp;regnr_2015,0),MATCH($C24,var_2015,0)),"-")</f>
        <v>0</v>
      </c>
    </row>
    <row r="25" spans="1:14">
      <c r="A25" s="56" t="s">
        <v>63</v>
      </c>
      <c r="B25" s="35" t="s">
        <v>55</v>
      </c>
      <c r="C25" s="39" t="s">
        <v>438</v>
      </c>
      <c r="D25" s="57">
        <f t="array" ref="D25">IFERROR(INDEX(data_2015,MATCH(D$5&amp;$C$4,regnper_2015&amp;regnr_2015,0),MATCH($C25,var_2015,0)),"-")</f>
        <v>0</v>
      </c>
      <c r="E25" s="57">
        <f t="array" ref="E25">IFERROR(INDEX(data_2015,MATCH(E$5&amp;$C$4,regnper_2015&amp;regnr_2015,0),MATCH($C25,var_2015,0)),"-")</f>
        <v>0</v>
      </c>
      <c r="F25" s="57">
        <f t="array" ref="F25">IFERROR(INDEX(data_2015,MATCH(F$5&amp;$C$4,regnper_2015&amp;regnr_2015,0),MATCH($C25,var_2015,0)),"-")</f>
        <v>0</v>
      </c>
      <c r="G25" s="57">
        <f t="array" ref="G25">IFERROR(INDEX(data_2015,MATCH(G$5&amp;$C$4,regnper_2015&amp;regnr_2015,0),MATCH($C25,var_2015,0)),"-")</f>
        <v>0</v>
      </c>
      <c r="H25" s="57">
        <f t="array" ref="H25">IFERROR(INDEX(data_2015,MATCH(H$5&amp;$C$4,regnper_2015&amp;regnr_2015,0),MATCH($C25,var_2015,0)),"-")</f>
        <v>0</v>
      </c>
      <c r="I25" s="57">
        <f t="array" ref="I25">IFERROR(INDEX(data_2015,MATCH(I$5&amp;$C$4,regnper_2015&amp;regnr_2015,0),MATCH($C25,var_2015,0)),"-")</f>
        <v>0</v>
      </c>
      <c r="J25" s="57">
        <f t="array" ref="J25">IFERROR(INDEX(data_2015,MATCH(J$5&amp;$C$4,regnper_2015&amp;regnr_2015,0),MATCH($C25,var_2015,0)),"-")</f>
        <v>0</v>
      </c>
      <c r="K25" s="57">
        <f t="array" ref="K25">IFERROR(INDEX(data_2015,MATCH(K$5&amp;$C$4,regnper_2015&amp;regnr_2015,0),MATCH($C25,var_2015,0)),"-")</f>
        <v>0</v>
      </c>
      <c r="L25" s="57">
        <f t="array" ref="L25">IFERROR(INDEX(data_2015,MATCH(L$5&amp;$C$4,regnper_2015&amp;regnr_2015,0),MATCH($C25,var_2015,0)),"-")</f>
        <v>0</v>
      </c>
      <c r="M25" s="57">
        <f t="array" ref="M25">IFERROR(INDEX(data_2015,MATCH(M$5&amp;$C$4,regnper_2015&amp;regnr_2015,0),MATCH($C25,var_2015,0)),"-")</f>
        <v>0</v>
      </c>
      <c r="N25" s="57">
        <f t="array" ref="N25">IFERROR(INDEX(data_2015,MATCH(N$5&amp;$C$4,regnper_2015&amp;regnr_2015,0),MATCH($C25,var_2015,0)),"-")</f>
        <v>0</v>
      </c>
    </row>
    <row r="26" spans="1:14">
      <c r="A26" s="58" t="s">
        <v>66</v>
      </c>
      <c r="B26" s="36" t="s">
        <v>439</v>
      </c>
      <c r="C26" s="39" t="s">
        <v>440</v>
      </c>
      <c r="D26" s="62">
        <f t="array" ref="D26">IFERROR(INDEX(data_2015,MATCH(D$5&amp;$C$4,regnper_2015&amp;regnr_2015,0),MATCH($C26,var_2015,0)),"-")</f>
        <v>-9871</v>
      </c>
      <c r="E26" s="62">
        <f t="array" ref="E26">IFERROR(INDEX(data_2015,MATCH(E$5&amp;$C$4,regnper_2015&amp;regnr_2015,0),MATCH($C26,var_2015,0)),"-")</f>
        <v>-12422</v>
      </c>
      <c r="F26" s="62">
        <f t="array" ref="F26">IFERROR(INDEX(data_2015,MATCH(F$5&amp;$C$4,regnper_2015&amp;regnr_2015,0),MATCH($C26,var_2015,0)),"-")</f>
        <v>-13373</v>
      </c>
      <c r="G26" s="62">
        <f t="array" ref="G26">IFERROR(INDEX(data_2015,MATCH(G$5&amp;$C$4,regnper_2015&amp;regnr_2015,0),MATCH($C26,var_2015,0)),"-")</f>
        <v>-12952</v>
      </c>
      <c r="H26" s="62">
        <f t="array" ref="H26">IFERROR(INDEX(data_2015,MATCH(H$5&amp;$C$4,regnper_2015&amp;regnr_2015,0),MATCH($C26,var_2015,0)),"-")</f>
        <v>-11619</v>
      </c>
      <c r="I26" s="62">
        <f t="array" ref="I26">IFERROR(INDEX(data_2015,MATCH(I$5&amp;$C$4,regnper_2015&amp;regnr_2015,0),MATCH($C26,var_2015,0)),"-")</f>
        <v>-13400</v>
      </c>
      <c r="J26" s="62">
        <f t="array" ref="J26">IFERROR(INDEX(data_2015,MATCH(J$5&amp;$C$4,regnper_2015&amp;regnr_2015,0),MATCH($C26,var_2015,0)),"-")</f>
        <v>-18469</v>
      </c>
      <c r="K26" s="62">
        <f t="array" ref="K26">IFERROR(INDEX(data_2015,MATCH(K$5&amp;$C$4,regnper_2015&amp;regnr_2015,0),MATCH($C26,var_2015,0)),"-")</f>
        <v>-20522</v>
      </c>
      <c r="L26" s="62">
        <f t="array" ref="L26">IFERROR(INDEX(data_2015,MATCH(L$5&amp;$C$4,regnper_2015&amp;regnr_2015,0),MATCH($C26,var_2015,0)),"-")</f>
        <v>-19559</v>
      </c>
      <c r="M26" s="62">
        <f t="array" ref="M26">IFERROR(INDEX(data_2015,MATCH(M$5&amp;$C$4,regnper_2015&amp;regnr_2015,0),MATCH($C26,var_2015,0)),"-")</f>
        <v>-18952</v>
      </c>
      <c r="N26" s="62">
        <f t="array" ref="N26">IFERROR(INDEX(data_2015,MATCH(N$5&amp;$C$4,regnper_2015&amp;regnr_2015,0),MATCH($C26,var_2015,0)),"-")</f>
        <v>-22890</v>
      </c>
    </row>
    <row r="27" spans="1:14">
      <c r="A27" s="56" t="s">
        <v>69</v>
      </c>
      <c r="B27" s="35" t="s">
        <v>441</v>
      </c>
      <c r="C27" s="39" t="s">
        <v>442</v>
      </c>
      <c r="D27" s="57">
        <f t="array" ref="D27">IFERROR(INDEX(data_2015,MATCH(D$5&amp;$C$4,regnper_2015&amp;regnr_2015,0),MATCH($C27,var_2015,0)),"-")</f>
        <v>-64731</v>
      </c>
      <c r="E27" s="57">
        <f t="array" ref="E27">IFERROR(INDEX(data_2015,MATCH(E$5&amp;$C$4,regnper_2015&amp;regnr_2015,0),MATCH($C27,var_2015,0)),"-")</f>
        <v>-79200</v>
      </c>
      <c r="F27" s="57">
        <f t="array" ref="F27">IFERROR(INDEX(data_2015,MATCH(F$5&amp;$C$4,regnper_2015&amp;regnr_2015,0),MATCH($C27,var_2015,0)),"-")</f>
        <v>-90620</v>
      </c>
      <c r="G27" s="57">
        <f t="array" ref="G27">IFERROR(INDEX(data_2015,MATCH(G$5&amp;$C$4,regnper_2015&amp;regnr_2015,0),MATCH($C27,var_2015,0)),"-")</f>
        <v>-9515</v>
      </c>
      <c r="H27" s="57">
        <f t="array" ref="H27">IFERROR(INDEX(data_2015,MATCH(H$5&amp;$C$4,regnper_2015&amp;regnr_2015,0),MATCH($C27,var_2015,0)),"-")</f>
        <v>-226713</v>
      </c>
      <c r="I27" s="57">
        <f t="array" ref="I27">IFERROR(INDEX(data_2015,MATCH(I$5&amp;$C$4,regnper_2015&amp;regnr_2015,0),MATCH($C27,var_2015,0)),"-")</f>
        <v>-121051</v>
      </c>
      <c r="J27" s="57">
        <f t="array" ref="J27">IFERROR(INDEX(data_2015,MATCH(J$5&amp;$C$4,regnper_2015&amp;regnr_2015,0),MATCH($C27,var_2015,0)),"-")</f>
        <v>-232596</v>
      </c>
      <c r="K27" s="57">
        <f t="array" ref="K27">IFERROR(INDEX(data_2015,MATCH(K$5&amp;$C$4,regnper_2015&amp;regnr_2015,0),MATCH($C27,var_2015,0)),"-")</f>
        <v>-36009</v>
      </c>
      <c r="L27" s="57">
        <f t="array" ref="L27">IFERROR(INDEX(data_2015,MATCH(L$5&amp;$C$4,regnper_2015&amp;regnr_2015,0),MATCH($C27,var_2015,0)),"-")</f>
        <v>-146377</v>
      </c>
      <c r="M27" s="57">
        <f t="array" ref="M27">IFERROR(INDEX(data_2015,MATCH(M$5&amp;$C$4,regnper_2015&amp;regnr_2015,0),MATCH($C27,var_2015,0)),"-")</f>
        <v>-182437</v>
      </c>
      <c r="N27" s="57">
        <f t="array" ref="N27">IFERROR(INDEX(data_2015,MATCH(N$5&amp;$C$4,regnper_2015&amp;regnr_2015,0),MATCH($C27,var_2015,0)),"-")</f>
        <v>-204025</v>
      </c>
    </row>
    <row r="28" spans="1:14">
      <c r="A28" s="56" t="s">
        <v>72</v>
      </c>
      <c r="B28" s="35" t="s">
        <v>443</v>
      </c>
      <c r="C28" s="39" t="s">
        <v>444</v>
      </c>
      <c r="D28" s="57">
        <f t="array" ref="D28">IFERROR(INDEX(data_2015,MATCH(D$5&amp;$C$4,regnper_2015&amp;regnr_2015,0),MATCH($C28,var_2015,0)),"-")</f>
        <v>0</v>
      </c>
      <c r="E28" s="57">
        <f t="array" ref="E28">IFERROR(INDEX(data_2015,MATCH(E$5&amp;$C$4,regnper_2015&amp;regnr_2015,0),MATCH($C28,var_2015,0)),"-")</f>
        <v>0</v>
      </c>
      <c r="F28" s="57">
        <f t="array" ref="F28">IFERROR(INDEX(data_2015,MATCH(F$5&amp;$C$4,regnper_2015&amp;regnr_2015,0),MATCH($C28,var_2015,0)),"-")</f>
        <v>0</v>
      </c>
      <c r="G28" s="57">
        <f t="array" ref="G28">IFERROR(INDEX(data_2015,MATCH(G$5&amp;$C$4,regnper_2015&amp;regnr_2015,0),MATCH($C28,var_2015,0)),"-")</f>
        <v>0</v>
      </c>
      <c r="H28" s="57">
        <f t="array" ref="H28">IFERROR(INDEX(data_2015,MATCH(H$5&amp;$C$4,regnper_2015&amp;regnr_2015,0),MATCH($C28,var_2015,0)),"-")</f>
        <v>0</v>
      </c>
      <c r="I28" s="57">
        <f t="array" ref="I28">IFERROR(INDEX(data_2015,MATCH(I$5&amp;$C$4,regnper_2015&amp;regnr_2015,0),MATCH($C28,var_2015,0)),"-")</f>
        <v>0</v>
      </c>
      <c r="J28" s="57">
        <f t="array" ref="J28">IFERROR(INDEX(data_2015,MATCH(J$5&amp;$C$4,regnper_2015&amp;regnr_2015,0),MATCH($C28,var_2015,0)),"-")</f>
        <v>0</v>
      </c>
      <c r="K28" s="57">
        <f t="array" ref="K28">IFERROR(INDEX(data_2015,MATCH(K$5&amp;$C$4,regnper_2015&amp;regnr_2015,0),MATCH($C28,var_2015,0)),"-")</f>
        <v>0</v>
      </c>
      <c r="L28" s="57">
        <f t="array" ref="L28">IFERROR(INDEX(data_2015,MATCH(L$5&amp;$C$4,regnper_2015&amp;regnr_2015,0),MATCH($C28,var_2015,0)),"-")</f>
        <v>0</v>
      </c>
      <c r="M28" s="57">
        <f t="array" ref="M28">IFERROR(INDEX(data_2015,MATCH(M$5&amp;$C$4,regnper_2015&amp;regnr_2015,0),MATCH($C28,var_2015,0)),"-")</f>
        <v>0</v>
      </c>
      <c r="N28" s="57">
        <f t="array" ref="N28">IFERROR(INDEX(data_2015,MATCH(N$5&amp;$C$4,regnper_2015&amp;regnr_2015,0),MATCH($C28,var_2015,0)),"-")</f>
        <v>0</v>
      </c>
    </row>
    <row r="29" spans="1:14">
      <c r="A29" s="58" t="s">
        <v>75</v>
      </c>
      <c r="B29" s="36" t="s">
        <v>445</v>
      </c>
      <c r="C29" s="39" t="s">
        <v>446</v>
      </c>
      <c r="D29" s="62">
        <f t="array" ref="D29">IFERROR(INDEX(data_2015,MATCH(D$5&amp;$C$4,regnper_2015&amp;regnr_2015,0),MATCH($C29,var_2015,0)),"-")</f>
        <v>-64731</v>
      </c>
      <c r="E29" s="62">
        <f t="array" ref="E29">IFERROR(INDEX(data_2015,MATCH(E$5&amp;$C$4,regnper_2015&amp;regnr_2015,0),MATCH($C29,var_2015,0)),"-")</f>
        <v>-79200</v>
      </c>
      <c r="F29" s="62">
        <f t="array" ref="F29">IFERROR(INDEX(data_2015,MATCH(F$5&amp;$C$4,regnper_2015&amp;regnr_2015,0),MATCH($C29,var_2015,0)),"-")</f>
        <v>-90620</v>
      </c>
      <c r="G29" s="62">
        <f t="array" ref="G29">IFERROR(INDEX(data_2015,MATCH(G$5&amp;$C$4,regnper_2015&amp;regnr_2015,0),MATCH($C29,var_2015,0)),"-")</f>
        <v>-9515</v>
      </c>
      <c r="H29" s="62">
        <f t="array" ref="H29">IFERROR(INDEX(data_2015,MATCH(H$5&amp;$C$4,regnper_2015&amp;regnr_2015,0),MATCH($C29,var_2015,0)),"-")</f>
        <v>-226713</v>
      </c>
      <c r="I29" s="62">
        <f t="array" ref="I29">IFERROR(INDEX(data_2015,MATCH(I$5&amp;$C$4,regnper_2015&amp;regnr_2015,0),MATCH($C29,var_2015,0)),"-")</f>
        <v>-121051</v>
      </c>
      <c r="J29" s="62">
        <f t="array" ref="J29">IFERROR(INDEX(data_2015,MATCH(J$5&amp;$C$4,regnper_2015&amp;regnr_2015,0),MATCH($C29,var_2015,0)),"-")</f>
        <v>-232596</v>
      </c>
      <c r="K29" s="62">
        <f t="array" ref="K29">IFERROR(INDEX(data_2015,MATCH(K$5&amp;$C$4,regnper_2015&amp;regnr_2015,0),MATCH($C29,var_2015,0)),"-")</f>
        <v>-36009</v>
      </c>
      <c r="L29" s="62">
        <f t="array" ref="L29">IFERROR(INDEX(data_2015,MATCH(L$5&amp;$C$4,regnper_2015&amp;regnr_2015,0),MATCH($C29,var_2015,0)),"-")</f>
        <v>-146377</v>
      </c>
      <c r="M29" s="62">
        <f t="array" ref="M29">IFERROR(INDEX(data_2015,MATCH(M$5&amp;$C$4,regnper_2015&amp;regnr_2015,0),MATCH($C29,var_2015,0)),"-")</f>
        <v>-182437</v>
      </c>
      <c r="N29" s="62">
        <f t="array" ref="N29">IFERROR(INDEX(data_2015,MATCH(N$5&amp;$C$4,regnper_2015&amp;regnr_2015,0),MATCH($C29,var_2015,0)),"-")</f>
        <v>-204025</v>
      </c>
    </row>
    <row r="30" spans="1:14">
      <c r="A30" s="56" t="s">
        <v>78</v>
      </c>
      <c r="B30" s="35" t="s">
        <v>70</v>
      </c>
      <c r="C30" s="39" t="s">
        <v>447</v>
      </c>
      <c r="D30" s="57">
        <f t="array" ref="D30">IFERROR(INDEX(data_2015,MATCH(D$5&amp;$C$4,regnper_2015&amp;regnr_2015,0),MATCH($C30,var_2015,0)),"-")</f>
        <v>-16099</v>
      </c>
      <c r="E30" s="57">
        <f t="array" ref="E30">IFERROR(INDEX(data_2015,MATCH(E$5&amp;$C$4,regnper_2015&amp;regnr_2015,0),MATCH($C30,var_2015,0)),"-")</f>
        <v>-19587</v>
      </c>
      <c r="F30" s="57">
        <f t="array" ref="F30">IFERROR(INDEX(data_2015,MATCH(F$5&amp;$C$4,regnper_2015&amp;regnr_2015,0),MATCH($C30,var_2015,0)),"-")</f>
        <v>-20961</v>
      </c>
      <c r="G30" s="57">
        <f t="array" ref="G30">IFERROR(INDEX(data_2015,MATCH(G$5&amp;$C$4,regnper_2015&amp;regnr_2015,0),MATCH($C30,var_2015,0)),"-")</f>
        <v>-117</v>
      </c>
      <c r="H30" s="57">
        <f t="array" ref="H30">IFERROR(INDEX(data_2015,MATCH(H$5&amp;$C$4,regnper_2015&amp;regnr_2015,0),MATCH($C30,var_2015,0)),"-")</f>
        <v>0</v>
      </c>
      <c r="I30" s="57">
        <f t="array" ref="I30">IFERROR(INDEX(data_2015,MATCH(I$5&amp;$C$4,regnper_2015&amp;regnr_2015,0),MATCH($C30,var_2015,0)),"-")</f>
        <v>-12192</v>
      </c>
      <c r="J30" s="57">
        <f t="array" ref="J30">IFERROR(INDEX(data_2015,MATCH(J$5&amp;$C$4,regnper_2015&amp;regnr_2015,0),MATCH($C30,var_2015,0)),"-")</f>
        <v>0</v>
      </c>
      <c r="K30" s="57">
        <f t="array" ref="K30">IFERROR(INDEX(data_2015,MATCH(K$5&amp;$C$4,regnper_2015&amp;regnr_2015,0),MATCH($C30,var_2015,0)),"-")</f>
        <v>0</v>
      </c>
      <c r="L30" s="57">
        <f t="array" ref="L30">IFERROR(INDEX(data_2015,MATCH(L$5&amp;$C$4,regnper_2015&amp;regnr_2015,0),MATCH($C30,var_2015,0)),"-")</f>
        <v>-110332</v>
      </c>
      <c r="M30" s="57">
        <f t="array" ref="M30">IFERROR(INDEX(data_2015,MATCH(M$5&amp;$C$4,regnper_2015&amp;regnr_2015,0),MATCH($C30,var_2015,0)),"-")</f>
        <v>0</v>
      </c>
      <c r="N30" s="57">
        <f t="array" ref="N30">IFERROR(INDEX(data_2015,MATCH(N$5&amp;$C$4,regnper_2015&amp;regnr_2015,0),MATCH($C30,var_2015,0)),"-")</f>
        <v>0</v>
      </c>
    </row>
    <row r="31" spans="1:14">
      <c r="A31" s="56" t="s">
        <v>81</v>
      </c>
      <c r="B31" s="35" t="s">
        <v>363</v>
      </c>
      <c r="C31" s="39" t="s">
        <v>448</v>
      </c>
      <c r="D31" s="57">
        <f t="array" ref="D31">IFERROR(INDEX(data_2015,MATCH(D$5&amp;$C$4,regnper_2015&amp;regnr_2015,0),MATCH($C31,var_2015,0)),"-")</f>
        <v>-46566</v>
      </c>
      <c r="E31" s="57">
        <f t="array" ref="E31">IFERROR(INDEX(data_2015,MATCH(E$5&amp;$C$4,regnper_2015&amp;regnr_2015,0),MATCH($C31,var_2015,0)),"-")</f>
        <v>-15145</v>
      </c>
      <c r="F31" s="57">
        <f t="array" ref="F31">IFERROR(INDEX(data_2015,MATCH(F$5&amp;$C$4,regnper_2015&amp;regnr_2015,0),MATCH($C31,var_2015,0)),"-")</f>
        <v>28844</v>
      </c>
      <c r="G31" s="57">
        <f t="array" ref="G31">IFERROR(INDEX(data_2015,MATCH(G$5&amp;$C$4,regnper_2015&amp;regnr_2015,0),MATCH($C31,var_2015,0)),"-")</f>
        <v>65490</v>
      </c>
      <c r="H31" s="57">
        <f t="array" ref="H31">IFERROR(INDEX(data_2015,MATCH(H$5&amp;$C$4,regnper_2015&amp;regnr_2015,0),MATCH($C31,var_2015,0)),"-")</f>
        <v>0</v>
      </c>
      <c r="I31" s="57">
        <f t="array" ref="I31">IFERROR(INDEX(data_2015,MATCH(I$5&amp;$C$4,regnper_2015&amp;regnr_2015,0),MATCH($C31,var_2015,0)),"-")</f>
        <v>-100620</v>
      </c>
      <c r="J31" s="57">
        <f t="array" ref="J31">IFERROR(INDEX(data_2015,MATCH(J$5&amp;$C$4,regnper_2015&amp;regnr_2015,0),MATCH($C31,var_2015,0)),"-")</f>
        <v>100620</v>
      </c>
      <c r="K31" s="57">
        <f t="array" ref="K31">IFERROR(INDEX(data_2015,MATCH(K$5&amp;$C$4,regnper_2015&amp;regnr_2015,0),MATCH($C31,var_2015,0)),"-")</f>
        <v>-212645</v>
      </c>
      <c r="L31" s="57">
        <f t="array" ref="L31">IFERROR(INDEX(data_2015,MATCH(L$5&amp;$C$4,regnper_2015&amp;regnr_2015,0),MATCH($C31,var_2015,0)),"-")</f>
        <v>-2000</v>
      </c>
      <c r="M31" s="57">
        <f t="array" ref="M31">IFERROR(INDEX(data_2015,MATCH(M$5&amp;$C$4,regnper_2015&amp;regnr_2015,0),MATCH($C31,var_2015,0)),"-")</f>
        <v>-144976</v>
      </c>
      <c r="N31" s="57">
        <f t="array" ref="N31">IFERROR(INDEX(data_2015,MATCH(N$5&amp;$C$4,regnper_2015&amp;regnr_2015,0),MATCH($C31,var_2015,0)),"-")</f>
        <v>-29420</v>
      </c>
    </row>
    <row r="32" spans="1:14">
      <c r="A32" s="56" t="s">
        <v>84</v>
      </c>
      <c r="B32" s="35" t="s">
        <v>364</v>
      </c>
      <c r="C32" s="39" t="s">
        <v>449</v>
      </c>
      <c r="D32" s="57">
        <f t="array" ref="D32">IFERROR(INDEX(data_2015,MATCH(D$5&amp;$C$4,regnper_2015&amp;regnr_2015,0),MATCH($C32,var_2015,0)),"-")</f>
        <v>0</v>
      </c>
      <c r="E32" s="57">
        <f t="array" ref="E32">IFERROR(INDEX(data_2015,MATCH(E$5&amp;$C$4,regnper_2015&amp;regnr_2015,0),MATCH($C32,var_2015,0)),"-")</f>
        <v>0</v>
      </c>
      <c r="F32" s="57">
        <f t="array" ref="F32">IFERROR(INDEX(data_2015,MATCH(F$5&amp;$C$4,regnper_2015&amp;regnr_2015,0),MATCH($C32,var_2015,0)),"-")</f>
        <v>0</v>
      </c>
      <c r="G32" s="57">
        <f t="array" ref="G32">IFERROR(INDEX(data_2015,MATCH(G$5&amp;$C$4,regnper_2015&amp;regnr_2015,0),MATCH($C32,var_2015,0)),"-")</f>
        <v>0</v>
      </c>
      <c r="H32" s="57">
        <f t="array" ref="H32">IFERROR(INDEX(data_2015,MATCH(H$5&amp;$C$4,regnper_2015&amp;regnr_2015,0),MATCH($C32,var_2015,0)),"-")</f>
        <v>0</v>
      </c>
      <c r="I32" s="57">
        <f t="array" ref="I32">IFERROR(INDEX(data_2015,MATCH(I$5&amp;$C$4,regnper_2015&amp;regnr_2015,0),MATCH($C32,var_2015,0)),"-")</f>
        <v>0</v>
      </c>
      <c r="J32" s="57">
        <f t="array" ref="J32">IFERROR(INDEX(data_2015,MATCH(J$5&amp;$C$4,regnper_2015&amp;regnr_2015,0),MATCH($C32,var_2015,0)),"-")</f>
        <v>0</v>
      </c>
      <c r="K32" s="57">
        <f t="array" ref="K32">IFERROR(INDEX(data_2015,MATCH(K$5&amp;$C$4,regnper_2015&amp;regnr_2015,0),MATCH($C32,var_2015,0)),"-")</f>
        <v>0</v>
      </c>
      <c r="L32" s="57">
        <f t="array" ref="L32">IFERROR(INDEX(data_2015,MATCH(L$5&amp;$C$4,regnper_2015&amp;regnr_2015,0),MATCH($C32,var_2015,0)),"-")</f>
        <v>0</v>
      </c>
      <c r="M32" s="57">
        <f t="array" ref="M32">IFERROR(INDEX(data_2015,MATCH(M$5&amp;$C$4,regnper_2015&amp;regnr_2015,0),MATCH($C32,var_2015,0)),"-")</f>
        <v>0</v>
      </c>
      <c r="N32" s="57">
        <f t="array" ref="N32">IFERROR(INDEX(data_2015,MATCH(N$5&amp;$C$4,regnper_2015&amp;regnr_2015,0),MATCH($C32,var_2015,0)),"-")</f>
        <v>0</v>
      </c>
    </row>
    <row r="33" spans="1:14">
      <c r="A33" s="58" t="s">
        <v>87</v>
      </c>
      <c r="B33" s="36" t="s">
        <v>450</v>
      </c>
      <c r="C33" s="39" t="s">
        <v>451</v>
      </c>
      <c r="D33" s="62">
        <f t="array" ref="D33">IFERROR(INDEX(data_2015,MATCH(D$5&amp;$C$4,regnper_2015&amp;regnr_2015,0),MATCH($C33,var_2015,0)),"-")</f>
        <v>-62665</v>
      </c>
      <c r="E33" s="62">
        <f t="array" ref="E33">IFERROR(INDEX(data_2015,MATCH(E$5&amp;$C$4,regnper_2015&amp;regnr_2015,0),MATCH($C33,var_2015,0)),"-")</f>
        <v>-34732</v>
      </c>
      <c r="F33" s="62">
        <f t="array" ref="F33">IFERROR(INDEX(data_2015,MATCH(F$5&amp;$C$4,regnper_2015&amp;regnr_2015,0),MATCH($C33,var_2015,0)),"-")</f>
        <v>7883</v>
      </c>
      <c r="G33" s="62">
        <f t="array" ref="G33">IFERROR(INDEX(data_2015,MATCH(G$5&amp;$C$4,regnper_2015&amp;regnr_2015,0),MATCH($C33,var_2015,0)),"-")</f>
        <v>65373</v>
      </c>
      <c r="H33" s="62">
        <f t="array" ref="H33">IFERROR(INDEX(data_2015,MATCH(H$5&amp;$C$4,regnper_2015&amp;regnr_2015,0),MATCH($C33,var_2015,0)),"-")</f>
        <v>0</v>
      </c>
      <c r="I33" s="62">
        <f t="array" ref="I33">IFERROR(INDEX(data_2015,MATCH(I$5&amp;$C$4,regnper_2015&amp;regnr_2015,0),MATCH($C33,var_2015,0)),"-")</f>
        <v>-112812</v>
      </c>
      <c r="J33" s="62">
        <f t="array" ref="J33">IFERROR(INDEX(data_2015,MATCH(J$5&amp;$C$4,regnper_2015&amp;regnr_2015,0),MATCH($C33,var_2015,0)),"-")</f>
        <v>100620</v>
      </c>
      <c r="K33" s="62">
        <f t="array" ref="K33">IFERROR(INDEX(data_2015,MATCH(K$5&amp;$C$4,regnper_2015&amp;regnr_2015,0),MATCH($C33,var_2015,0)),"-")</f>
        <v>-212645</v>
      </c>
      <c r="L33" s="62">
        <f t="array" ref="L33">IFERROR(INDEX(data_2015,MATCH(L$5&amp;$C$4,regnper_2015&amp;regnr_2015,0),MATCH($C33,var_2015,0)),"-")</f>
        <v>-112332</v>
      </c>
      <c r="M33" s="62">
        <f t="array" ref="M33">IFERROR(INDEX(data_2015,MATCH(M$5&amp;$C$4,regnper_2015&amp;regnr_2015,0),MATCH($C33,var_2015,0)),"-")</f>
        <v>-144976</v>
      </c>
      <c r="N33" s="62">
        <f t="array" ref="N33">IFERROR(INDEX(data_2015,MATCH(N$5&amp;$C$4,regnper_2015&amp;regnr_2015,0),MATCH($C33,var_2015,0)),"-")</f>
        <v>-29420</v>
      </c>
    </row>
    <row r="34" spans="1:14">
      <c r="A34" s="56" t="s">
        <v>90</v>
      </c>
      <c r="B34" s="35" t="s">
        <v>365</v>
      </c>
      <c r="C34" s="39" t="s">
        <v>452</v>
      </c>
      <c r="D34" s="57">
        <f t="array" ref="D34">IFERROR(INDEX(data_2015,MATCH(D$5&amp;$C$4,regnper_2015&amp;regnr_2015,0),MATCH($C34,var_2015,0)),"-")</f>
        <v>0</v>
      </c>
      <c r="E34" s="57">
        <f t="array" ref="E34">IFERROR(INDEX(data_2015,MATCH(E$5&amp;$C$4,regnper_2015&amp;regnr_2015,0),MATCH($C34,var_2015,0)),"-")</f>
        <v>0</v>
      </c>
      <c r="F34" s="57">
        <f t="array" ref="F34">IFERROR(INDEX(data_2015,MATCH(F$5&amp;$C$4,regnper_2015&amp;regnr_2015,0),MATCH($C34,var_2015,0)),"-")</f>
        <v>0</v>
      </c>
      <c r="G34" s="57">
        <f t="array" ref="G34">IFERROR(INDEX(data_2015,MATCH(G$5&amp;$C$4,regnper_2015&amp;regnr_2015,0),MATCH($C34,var_2015,0)),"-")</f>
        <v>0</v>
      </c>
      <c r="H34" s="57">
        <f t="array" ref="H34">IFERROR(INDEX(data_2015,MATCH(H$5&amp;$C$4,regnper_2015&amp;regnr_2015,0),MATCH($C34,var_2015,0)),"-")</f>
        <v>0</v>
      </c>
      <c r="I34" s="57">
        <f t="array" ref="I34">IFERROR(INDEX(data_2015,MATCH(I$5&amp;$C$4,regnper_2015&amp;regnr_2015,0),MATCH($C34,var_2015,0)),"-")</f>
        <v>0</v>
      </c>
      <c r="J34" s="57">
        <f t="array" ref="J34">IFERROR(INDEX(data_2015,MATCH(J$5&amp;$C$4,regnper_2015&amp;regnr_2015,0),MATCH($C34,var_2015,0)),"-")</f>
        <v>0</v>
      </c>
      <c r="K34" s="57">
        <f t="array" ref="K34">IFERROR(INDEX(data_2015,MATCH(K$5&amp;$C$4,regnper_2015&amp;regnr_2015,0),MATCH($C34,var_2015,0)),"-")</f>
        <v>0</v>
      </c>
      <c r="L34" s="57">
        <f t="array" ref="L34">IFERROR(INDEX(data_2015,MATCH(L$5&amp;$C$4,regnper_2015&amp;regnr_2015,0),MATCH($C34,var_2015,0)),"-")</f>
        <v>0</v>
      </c>
      <c r="M34" s="57">
        <f t="array" ref="M34">IFERROR(INDEX(data_2015,MATCH(M$5&amp;$C$4,regnper_2015&amp;regnr_2015,0),MATCH($C34,var_2015,0)),"-")</f>
        <v>0</v>
      </c>
      <c r="N34" s="57">
        <f t="array" ref="N34">IFERROR(INDEX(data_2015,MATCH(N$5&amp;$C$4,regnper_2015&amp;regnr_2015,0),MATCH($C34,var_2015,0)),"-")</f>
        <v>0</v>
      </c>
    </row>
    <row r="35" spans="1:14">
      <c r="A35" s="56" t="s">
        <v>93</v>
      </c>
      <c r="B35" s="35" t="s">
        <v>79</v>
      </c>
      <c r="C35" s="39" t="s">
        <v>453</v>
      </c>
      <c r="D35" s="57">
        <f t="array" ref="D35">IFERROR(INDEX(data_2015,MATCH(D$5&amp;$C$4,regnper_2015&amp;regnr_2015,0),MATCH($C35,var_2015,0)),"-")</f>
        <v>0</v>
      </c>
      <c r="E35" s="57">
        <f t="array" ref="E35">IFERROR(INDEX(data_2015,MATCH(E$5&amp;$C$4,regnper_2015&amp;regnr_2015,0),MATCH($C35,var_2015,0)),"-")</f>
        <v>0</v>
      </c>
      <c r="F35" s="57">
        <f t="array" ref="F35">IFERROR(INDEX(data_2015,MATCH(F$5&amp;$C$4,regnper_2015&amp;regnr_2015,0),MATCH($C35,var_2015,0)),"-")</f>
        <v>0</v>
      </c>
      <c r="G35" s="57">
        <f t="array" ref="G35">IFERROR(INDEX(data_2015,MATCH(G$5&amp;$C$4,regnper_2015&amp;regnr_2015,0),MATCH($C35,var_2015,0)),"-")</f>
        <v>0</v>
      </c>
      <c r="H35" s="57">
        <f t="array" ref="H35">IFERROR(INDEX(data_2015,MATCH(H$5&amp;$C$4,regnper_2015&amp;regnr_2015,0),MATCH($C35,var_2015,0)),"-")</f>
        <v>0</v>
      </c>
      <c r="I35" s="57">
        <f t="array" ref="I35">IFERROR(INDEX(data_2015,MATCH(I$5&amp;$C$4,regnper_2015&amp;regnr_2015,0),MATCH($C35,var_2015,0)),"-")</f>
        <v>0</v>
      </c>
      <c r="J35" s="57">
        <f t="array" ref="J35">IFERROR(INDEX(data_2015,MATCH(J$5&amp;$C$4,regnper_2015&amp;regnr_2015,0),MATCH($C35,var_2015,0)),"-")</f>
        <v>0</v>
      </c>
      <c r="K35" s="57">
        <f t="array" ref="K35">IFERROR(INDEX(data_2015,MATCH(K$5&amp;$C$4,regnper_2015&amp;regnr_2015,0),MATCH($C35,var_2015,0)),"-")</f>
        <v>0</v>
      </c>
      <c r="L35" s="57">
        <f t="array" ref="L35">IFERROR(INDEX(data_2015,MATCH(L$5&amp;$C$4,regnper_2015&amp;regnr_2015,0),MATCH($C35,var_2015,0)),"-")</f>
        <v>0</v>
      </c>
      <c r="M35" s="57">
        <f t="array" ref="M35">IFERROR(INDEX(data_2015,MATCH(M$5&amp;$C$4,regnper_2015&amp;regnr_2015,0),MATCH($C35,var_2015,0)),"-")</f>
        <v>0</v>
      </c>
      <c r="N35" s="57">
        <f t="array" ref="N35">IFERROR(INDEX(data_2015,MATCH(N$5&amp;$C$4,regnper_2015&amp;regnr_2015,0),MATCH($C35,var_2015,0)),"-")</f>
        <v>0</v>
      </c>
    </row>
    <row r="36" spans="1:14">
      <c r="A36" s="56" t="s">
        <v>96</v>
      </c>
      <c r="B36" s="35" t="s">
        <v>82</v>
      </c>
      <c r="C36" s="39" t="s">
        <v>454</v>
      </c>
      <c r="D36" s="57">
        <f t="array" ref="D36">IFERROR(INDEX(data_2015,MATCH(D$5&amp;$C$4,regnper_2015&amp;regnr_2015,0),MATCH($C36,var_2015,0)),"-")</f>
        <v>-6182</v>
      </c>
      <c r="E36" s="57">
        <f t="array" ref="E36">IFERROR(INDEX(data_2015,MATCH(E$5&amp;$C$4,regnper_2015&amp;regnr_2015,0),MATCH($C36,var_2015,0)),"-")</f>
        <v>-6840</v>
      </c>
      <c r="F36" s="57">
        <f t="array" ref="F36">IFERROR(INDEX(data_2015,MATCH(F$5&amp;$C$4,regnper_2015&amp;regnr_2015,0),MATCH($C36,var_2015,0)),"-")</f>
        <v>-9794</v>
      </c>
      <c r="G36" s="57">
        <f t="array" ref="G36">IFERROR(INDEX(data_2015,MATCH(G$5&amp;$C$4,regnper_2015&amp;regnr_2015,0),MATCH($C36,var_2015,0)),"-")</f>
        <v>-8508</v>
      </c>
      <c r="H36" s="57">
        <f t="array" ref="H36">IFERROR(INDEX(data_2015,MATCH(H$5&amp;$C$4,regnper_2015&amp;regnr_2015,0),MATCH($C36,var_2015,0)),"-")</f>
        <v>-8143</v>
      </c>
      <c r="I36" s="57">
        <f t="array" ref="I36">IFERROR(INDEX(data_2015,MATCH(I$5&amp;$C$4,regnper_2015&amp;regnr_2015,0),MATCH($C36,var_2015,0)),"-")</f>
        <v>-9073</v>
      </c>
      <c r="J36" s="57">
        <f t="array" ref="J36">IFERROR(INDEX(data_2015,MATCH(J$5&amp;$C$4,regnper_2015&amp;regnr_2015,0),MATCH($C36,var_2015,0)),"-")</f>
        <v>-9004</v>
      </c>
      <c r="K36" s="57">
        <f t="array" ref="K36">IFERROR(INDEX(data_2015,MATCH(K$5&amp;$C$4,regnper_2015&amp;regnr_2015,0),MATCH($C36,var_2015,0)),"-")</f>
        <v>-10687</v>
      </c>
      <c r="L36" s="57">
        <f t="array" ref="L36">IFERROR(INDEX(data_2015,MATCH(L$5&amp;$C$4,regnper_2015&amp;regnr_2015,0),MATCH($C36,var_2015,0)),"-")</f>
        <v>-11415</v>
      </c>
      <c r="M36" s="57">
        <f t="array" ref="M36">IFERROR(INDEX(data_2015,MATCH(M$5&amp;$C$4,regnper_2015&amp;regnr_2015,0),MATCH($C36,var_2015,0)),"-")</f>
        <v>-12494</v>
      </c>
      <c r="N36" s="57">
        <f t="array" ref="N36">IFERROR(INDEX(data_2015,MATCH(N$5&amp;$C$4,regnper_2015&amp;regnr_2015,0),MATCH($C36,var_2015,0)),"-")</f>
        <v>-12255</v>
      </c>
    </row>
    <row r="37" spans="1:14">
      <c r="A37" s="56" t="s">
        <v>99</v>
      </c>
      <c r="B37" s="35" t="s">
        <v>455</v>
      </c>
      <c r="C37" s="39" t="s">
        <v>456</v>
      </c>
      <c r="D37" s="57">
        <f t="array" ref="D37">IFERROR(INDEX(data_2015,MATCH(D$5&amp;$C$4,regnper_2015&amp;regnr_2015,0),MATCH($C37,var_2015,0)),"-")</f>
        <v>0</v>
      </c>
      <c r="E37" s="57">
        <f t="array" ref="E37">IFERROR(INDEX(data_2015,MATCH(E$5&amp;$C$4,regnper_2015&amp;regnr_2015,0),MATCH($C37,var_2015,0)),"-")</f>
        <v>0</v>
      </c>
      <c r="F37" s="57">
        <f t="array" ref="F37">IFERROR(INDEX(data_2015,MATCH(F$5&amp;$C$4,regnper_2015&amp;regnr_2015,0),MATCH($C37,var_2015,0)),"-")</f>
        <v>0</v>
      </c>
      <c r="G37" s="57">
        <f t="array" ref="G37">IFERROR(INDEX(data_2015,MATCH(G$5&amp;$C$4,regnper_2015&amp;regnr_2015,0),MATCH($C37,var_2015,0)),"-")</f>
        <v>0</v>
      </c>
      <c r="H37" s="57">
        <f t="array" ref="H37">IFERROR(INDEX(data_2015,MATCH(H$5&amp;$C$4,regnper_2015&amp;regnr_2015,0),MATCH($C37,var_2015,0)),"-")</f>
        <v>0</v>
      </c>
      <c r="I37" s="57">
        <f t="array" ref="I37">IFERROR(INDEX(data_2015,MATCH(I$5&amp;$C$4,regnper_2015&amp;regnr_2015,0),MATCH($C37,var_2015,0)),"-")</f>
        <v>0</v>
      </c>
      <c r="J37" s="57">
        <f t="array" ref="J37">IFERROR(INDEX(data_2015,MATCH(J$5&amp;$C$4,regnper_2015&amp;regnr_2015,0),MATCH($C37,var_2015,0)),"-")</f>
        <v>0</v>
      </c>
      <c r="K37" s="57">
        <f t="array" ref="K37">IFERROR(INDEX(data_2015,MATCH(K$5&amp;$C$4,regnper_2015&amp;regnr_2015,0),MATCH($C37,var_2015,0)),"-")</f>
        <v>0</v>
      </c>
      <c r="L37" s="57">
        <f t="array" ref="L37">IFERROR(INDEX(data_2015,MATCH(L$5&amp;$C$4,regnper_2015&amp;regnr_2015,0),MATCH($C37,var_2015,0)),"-")</f>
        <v>0</v>
      </c>
      <c r="M37" s="57">
        <f t="array" ref="M37">IFERROR(INDEX(data_2015,MATCH(M$5&amp;$C$4,regnper_2015&amp;regnr_2015,0),MATCH($C37,var_2015,0)),"-")</f>
        <v>0</v>
      </c>
      <c r="N37" s="57">
        <f t="array" ref="N37">IFERROR(INDEX(data_2015,MATCH(N$5&amp;$C$4,regnper_2015&amp;regnr_2015,0),MATCH($C37,var_2015,0)),"-")</f>
        <v>0</v>
      </c>
    </row>
    <row r="38" spans="1:14">
      <c r="A38" s="56" t="s">
        <v>102</v>
      </c>
      <c r="B38" s="35" t="s">
        <v>85</v>
      </c>
      <c r="C38" s="39" t="s">
        <v>457</v>
      </c>
      <c r="D38" s="57">
        <f t="array" ref="D38">IFERROR(INDEX(data_2015,MATCH(D$5&amp;$C$4,regnper_2015&amp;regnr_2015,0),MATCH($C38,var_2015,0)),"-")</f>
        <v>0</v>
      </c>
      <c r="E38" s="57">
        <f t="array" ref="E38">IFERROR(INDEX(data_2015,MATCH(E$5&amp;$C$4,regnper_2015&amp;regnr_2015,0),MATCH($C38,var_2015,0)),"-")</f>
        <v>0</v>
      </c>
      <c r="F38" s="57">
        <f t="array" ref="F38">IFERROR(INDEX(data_2015,MATCH(F$5&amp;$C$4,regnper_2015&amp;regnr_2015,0),MATCH($C38,var_2015,0)),"-")</f>
        <v>0</v>
      </c>
      <c r="G38" s="57">
        <f t="array" ref="G38">IFERROR(INDEX(data_2015,MATCH(G$5&amp;$C$4,regnper_2015&amp;regnr_2015,0),MATCH($C38,var_2015,0)),"-")</f>
        <v>0</v>
      </c>
      <c r="H38" s="57">
        <f t="array" ref="H38">IFERROR(INDEX(data_2015,MATCH(H$5&amp;$C$4,regnper_2015&amp;regnr_2015,0),MATCH($C38,var_2015,0)),"-")</f>
        <v>0</v>
      </c>
      <c r="I38" s="57">
        <f t="array" ref="I38">IFERROR(INDEX(data_2015,MATCH(I$5&amp;$C$4,regnper_2015&amp;regnr_2015,0),MATCH($C38,var_2015,0)),"-")</f>
        <v>0</v>
      </c>
      <c r="J38" s="57">
        <f t="array" ref="J38">IFERROR(INDEX(data_2015,MATCH(J$5&amp;$C$4,regnper_2015&amp;regnr_2015,0),MATCH($C38,var_2015,0)),"-")</f>
        <v>0</v>
      </c>
      <c r="K38" s="57">
        <f t="array" ref="K38">IFERROR(INDEX(data_2015,MATCH(K$5&amp;$C$4,regnper_2015&amp;regnr_2015,0),MATCH($C38,var_2015,0)),"-")</f>
        <v>0</v>
      </c>
      <c r="L38" s="57">
        <f t="array" ref="L38">IFERROR(INDEX(data_2015,MATCH(L$5&amp;$C$4,regnper_2015&amp;regnr_2015,0),MATCH($C38,var_2015,0)),"-")</f>
        <v>0</v>
      </c>
      <c r="M38" s="57">
        <f t="array" ref="M38">IFERROR(INDEX(data_2015,MATCH(M$5&amp;$C$4,regnper_2015&amp;regnr_2015,0),MATCH($C38,var_2015,0)),"-")</f>
        <v>0</v>
      </c>
      <c r="N38" s="57">
        <f t="array" ref="N38">IFERROR(INDEX(data_2015,MATCH(N$5&amp;$C$4,regnper_2015&amp;regnr_2015,0),MATCH($C38,var_2015,0)),"-")</f>
        <v>0</v>
      </c>
    </row>
    <row r="39" spans="1:14">
      <c r="A39" s="58" t="s">
        <v>105</v>
      </c>
      <c r="B39" s="36" t="s">
        <v>458</v>
      </c>
      <c r="C39" s="39" t="s">
        <v>459</v>
      </c>
      <c r="D39" s="62">
        <f t="array" ref="D39">IFERROR(INDEX(data_2015,MATCH(D$5&amp;$C$4,regnper_2015&amp;regnr_2015,0),MATCH($C39,var_2015,0)),"-")</f>
        <v>-6182</v>
      </c>
      <c r="E39" s="62">
        <f t="array" ref="E39">IFERROR(INDEX(data_2015,MATCH(E$5&amp;$C$4,regnper_2015&amp;regnr_2015,0),MATCH($C39,var_2015,0)),"-")</f>
        <v>-6840</v>
      </c>
      <c r="F39" s="62">
        <f t="array" ref="F39">IFERROR(INDEX(data_2015,MATCH(F$5&amp;$C$4,regnper_2015&amp;regnr_2015,0),MATCH($C39,var_2015,0)),"-")</f>
        <v>-9794</v>
      </c>
      <c r="G39" s="62">
        <f t="array" ref="G39">IFERROR(INDEX(data_2015,MATCH(G$5&amp;$C$4,regnper_2015&amp;regnr_2015,0),MATCH($C39,var_2015,0)),"-")</f>
        <v>-8508</v>
      </c>
      <c r="H39" s="62">
        <f t="array" ref="H39">IFERROR(INDEX(data_2015,MATCH(H$5&amp;$C$4,regnper_2015&amp;regnr_2015,0),MATCH($C39,var_2015,0)),"-")</f>
        <v>-8143</v>
      </c>
      <c r="I39" s="62">
        <f t="array" ref="I39">IFERROR(INDEX(data_2015,MATCH(I$5&amp;$C$4,regnper_2015&amp;regnr_2015,0),MATCH($C39,var_2015,0)),"-")</f>
        <v>-9073</v>
      </c>
      <c r="J39" s="62">
        <f t="array" ref="J39">IFERROR(INDEX(data_2015,MATCH(J$5&amp;$C$4,regnper_2015&amp;regnr_2015,0),MATCH($C39,var_2015,0)),"-")</f>
        <v>-9004</v>
      </c>
      <c r="K39" s="62">
        <f t="array" ref="K39">IFERROR(INDEX(data_2015,MATCH(K$5&amp;$C$4,regnper_2015&amp;regnr_2015,0),MATCH($C39,var_2015,0)),"-")</f>
        <v>-10687</v>
      </c>
      <c r="L39" s="62">
        <f t="array" ref="L39">IFERROR(INDEX(data_2015,MATCH(L$5&amp;$C$4,regnper_2015&amp;regnr_2015,0),MATCH($C39,var_2015,0)),"-")</f>
        <v>-11415</v>
      </c>
      <c r="M39" s="62">
        <f t="array" ref="M39">IFERROR(INDEX(data_2015,MATCH(M$5&amp;$C$4,regnper_2015&amp;regnr_2015,0),MATCH($C39,var_2015,0)),"-")</f>
        <v>-12494</v>
      </c>
      <c r="N39" s="62">
        <f t="array" ref="N39">IFERROR(INDEX(data_2015,MATCH(N$5&amp;$C$4,regnper_2015&amp;regnr_2015,0),MATCH($C39,var_2015,0)),"-")</f>
        <v>-12255</v>
      </c>
    </row>
    <row r="40" spans="1:14">
      <c r="A40" s="56" t="s">
        <v>108</v>
      </c>
      <c r="B40" s="35" t="s">
        <v>112</v>
      </c>
      <c r="C40" s="39" t="s">
        <v>460</v>
      </c>
      <c r="D40" s="57">
        <f t="array" ref="D40">IFERROR(INDEX(data_2015,MATCH(D$5&amp;$C$4,regnper_2015&amp;regnr_2015,0),MATCH($C40,var_2015,0)),"-")</f>
        <v>-694</v>
      </c>
      <c r="E40" s="57">
        <f t="array" ref="E40">IFERROR(INDEX(data_2015,MATCH(E$5&amp;$C$4,regnper_2015&amp;regnr_2015,0),MATCH($C40,var_2015,0)),"-")</f>
        <v>-367</v>
      </c>
      <c r="F40" s="57">
        <f t="array" ref="F40">IFERROR(INDEX(data_2015,MATCH(F$5&amp;$C$4,regnper_2015&amp;regnr_2015,0),MATCH($C40,var_2015,0)),"-")</f>
        <v>-33</v>
      </c>
      <c r="G40" s="57">
        <f t="array" ref="G40">IFERROR(INDEX(data_2015,MATCH(G$5&amp;$C$4,regnper_2015&amp;regnr_2015,0),MATCH($C40,var_2015,0)),"-")</f>
        <v>993</v>
      </c>
      <c r="H40" s="57">
        <f t="array" ref="H40">IFERROR(INDEX(data_2015,MATCH(H$5&amp;$C$4,regnper_2015&amp;regnr_2015,0),MATCH($C40,var_2015,0)),"-")</f>
        <v>-733</v>
      </c>
      <c r="I40" s="57">
        <f t="array" ref="I40">IFERROR(INDEX(data_2015,MATCH(I$5&amp;$C$4,regnper_2015&amp;regnr_2015,0),MATCH($C40,var_2015,0)),"-")</f>
        <v>-635</v>
      </c>
      <c r="J40" s="57">
        <f t="array" ref="J40">IFERROR(INDEX(data_2015,MATCH(J$5&amp;$C$4,regnper_2015&amp;regnr_2015,0),MATCH($C40,var_2015,0)),"-")</f>
        <v>-94</v>
      </c>
      <c r="K40" s="57">
        <f t="array" ref="K40">IFERROR(INDEX(data_2015,MATCH(K$5&amp;$C$4,regnper_2015&amp;regnr_2015,0),MATCH($C40,var_2015,0)),"-")</f>
        <v>-600</v>
      </c>
      <c r="L40" s="57">
        <f t="array" ref="L40">IFERROR(INDEX(data_2015,MATCH(L$5&amp;$C$4,regnper_2015&amp;regnr_2015,0),MATCH($C40,var_2015,0)),"-")</f>
        <v>-528</v>
      </c>
      <c r="M40" s="57">
        <f t="array" ref="M40">IFERROR(INDEX(data_2015,MATCH(M$5&amp;$C$4,regnper_2015&amp;regnr_2015,0),MATCH($C40,var_2015,0)),"-")</f>
        <v>-712</v>
      </c>
      <c r="N40" s="57">
        <f t="array" ref="N40">IFERROR(INDEX(data_2015,MATCH(N$5&amp;$C$4,regnper_2015&amp;regnr_2015,0),MATCH($C40,var_2015,0)),"-")</f>
        <v>-301</v>
      </c>
    </row>
    <row r="41" spans="1:14">
      <c r="A41" s="58" t="s">
        <v>111</v>
      </c>
      <c r="B41" s="36" t="s">
        <v>461</v>
      </c>
      <c r="C41" s="39" t="s">
        <v>462</v>
      </c>
      <c r="D41" s="62">
        <f t="array" ref="D41">IFERROR(INDEX(data_2015,MATCH(D$5&amp;$C$4,regnper_2015&amp;regnr_2015,0),MATCH($C41,var_2015,0)),"-")</f>
        <v>4158</v>
      </c>
      <c r="E41" s="62">
        <f t="array" ref="E41">IFERROR(INDEX(data_2015,MATCH(E$5&amp;$C$4,regnper_2015&amp;regnr_2015,0),MATCH($C41,var_2015,0)),"-")</f>
        <v>4970</v>
      </c>
      <c r="F41" s="62">
        <f t="array" ref="F41">IFERROR(INDEX(data_2015,MATCH(F$5&amp;$C$4,regnper_2015&amp;regnr_2015,0),MATCH($C41,var_2015,0)),"-")</f>
        <v>6995</v>
      </c>
      <c r="G41" s="62">
        <f t="array" ref="G41">IFERROR(INDEX(data_2015,MATCH(G$5&amp;$C$4,regnper_2015&amp;regnr_2015,0),MATCH($C41,var_2015,0)),"-")</f>
        <v>5502</v>
      </c>
      <c r="H41" s="62">
        <f t="array" ref="H41">IFERROR(INDEX(data_2015,MATCH(H$5&amp;$C$4,regnper_2015&amp;regnr_2015,0),MATCH($C41,var_2015,0)),"-")</f>
        <v>7550</v>
      </c>
      <c r="I41" s="62">
        <f t="array" ref="I41">IFERROR(INDEX(data_2015,MATCH(I$5&amp;$C$4,regnper_2015&amp;regnr_2015,0),MATCH($C41,var_2015,0)),"-")</f>
        <v>5527</v>
      </c>
      <c r="J41" s="62">
        <f t="array" ref="J41">IFERROR(INDEX(data_2015,MATCH(J$5&amp;$C$4,regnper_2015&amp;regnr_2015,0),MATCH($C41,var_2015,0)),"-")</f>
        <v>6615</v>
      </c>
      <c r="K41" s="62">
        <f t="array" ref="K41">IFERROR(INDEX(data_2015,MATCH(K$5&amp;$C$4,regnper_2015&amp;regnr_2015,0),MATCH($C41,var_2015,0)),"-")</f>
        <v>6705</v>
      </c>
      <c r="L41" s="62">
        <f t="array" ref="L41">IFERROR(INDEX(data_2015,MATCH(L$5&amp;$C$4,regnper_2015&amp;regnr_2015,0),MATCH($C41,var_2015,0)),"-")</f>
        <v>12881</v>
      </c>
      <c r="M41" s="62">
        <f t="array" ref="M41">IFERROR(INDEX(data_2015,MATCH(M$5&amp;$C$4,regnper_2015&amp;regnr_2015,0),MATCH($C41,var_2015,0)),"-")</f>
        <v>9100</v>
      </c>
      <c r="N41" s="62">
        <f t="array" ref="N41">IFERROR(INDEX(data_2015,MATCH(N$5&amp;$C$4,regnper_2015&amp;regnr_2015,0),MATCH($C41,var_2015,0)),"-")</f>
        <v>10186</v>
      </c>
    </row>
    <row r="42" spans="1:14">
      <c r="A42" s="56" t="s">
        <v>114</v>
      </c>
      <c r="B42" s="35" t="s">
        <v>463</v>
      </c>
      <c r="C42" s="39" t="s">
        <v>464</v>
      </c>
      <c r="D42" s="57">
        <f t="array" ref="D42">IFERROR(INDEX(data_2015,MATCH(D$5&amp;$C$4,regnper_2015&amp;regnr_2015,0),MATCH($C42,var_2015,0)),"-")</f>
        <v>0</v>
      </c>
      <c r="E42" s="57">
        <f t="array" ref="E42">IFERROR(INDEX(data_2015,MATCH(E$5&amp;$C$4,regnper_2015&amp;regnr_2015,0),MATCH($C42,var_2015,0)),"-")</f>
        <v>0</v>
      </c>
      <c r="F42" s="57">
        <f t="array" ref="F42">IFERROR(INDEX(data_2015,MATCH(F$5&amp;$C$4,regnper_2015&amp;regnr_2015,0),MATCH($C42,var_2015,0)),"-")</f>
        <v>0</v>
      </c>
      <c r="G42" s="57">
        <f t="array" ref="G42">IFERROR(INDEX(data_2015,MATCH(G$5&amp;$C$4,regnper_2015&amp;regnr_2015,0),MATCH($C42,var_2015,0)),"-")</f>
        <v>0</v>
      </c>
      <c r="H42" s="57">
        <f t="array" ref="H42">IFERROR(INDEX(data_2015,MATCH(H$5&amp;$C$4,regnper_2015&amp;regnr_2015,0),MATCH($C42,var_2015,0)),"-")</f>
        <v>0</v>
      </c>
      <c r="I42" s="57">
        <f t="array" ref="I42">IFERROR(INDEX(data_2015,MATCH(I$5&amp;$C$4,regnper_2015&amp;regnr_2015,0),MATCH($C42,var_2015,0)),"-")</f>
        <v>0</v>
      </c>
      <c r="J42" s="57">
        <f t="array" ref="J42">IFERROR(INDEX(data_2015,MATCH(J$5&amp;$C$4,regnper_2015&amp;regnr_2015,0),MATCH($C42,var_2015,0)),"-")</f>
        <v>0</v>
      </c>
      <c r="K42" s="57">
        <f t="array" ref="K42">IFERROR(INDEX(data_2015,MATCH(K$5&amp;$C$4,regnper_2015&amp;regnr_2015,0),MATCH($C42,var_2015,0)),"-")</f>
        <v>0</v>
      </c>
      <c r="L42" s="57">
        <f t="array" ref="L42">IFERROR(INDEX(data_2015,MATCH(L$5&amp;$C$4,regnper_2015&amp;regnr_2015,0),MATCH($C42,var_2015,0)),"-")</f>
        <v>0</v>
      </c>
      <c r="M42" s="57">
        <f t="array" ref="M42">IFERROR(INDEX(data_2015,MATCH(M$5&amp;$C$4,regnper_2015&amp;regnr_2015,0),MATCH($C42,var_2015,0)),"-")</f>
        <v>0</v>
      </c>
      <c r="N42" s="57">
        <f t="array" ref="N42">IFERROR(INDEX(data_2015,MATCH(N$5&amp;$C$4,regnper_2015&amp;regnr_2015,0),MATCH($C42,var_2015,0)),"-")</f>
        <v>0</v>
      </c>
    </row>
    <row r="43" spans="1:14">
      <c r="A43" s="56" t="s">
        <v>117</v>
      </c>
      <c r="B43" s="35" t="s">
        <v>465</v>
      </c>
      <c r="C43" s="39" t="s">
        <v>466</v>
      </c>
      <c r="D43" s="57">
        <f t="array" ref="D43">IFERROR(INDEX(data_2015,MATCH(D$5&amp;$C$4,regnper_2015&amp;regnr_2015,0),MATCH($C43,var_2015,0)),"-")</f>
        <v>694</v>
      </c>
      <c r="E43" s="57">
        <f t="array" ref="E43">IFERROR(INDEX(data_2015,MATCH(E$5&amp;$C$4,regnper_2015&amp;regnr_2015,0),MATCH($C43,var_2015,0)),"-")</f>
        <v>367</v>
      </c>
      <c r="F43" s="57">
        <f t="array" ref="F43">IFERROR(INDEX(data_2015,MATCH(F$5&amp;$C$4,regnper_2015&amp;regnr_2015,0),MATCH($C43,var_2015,0)),"-")</f>
        <v>33</v>
      </c>
      <c r="G43" s="57">
        <f t="array" ref="G43">IFERROR(INDEX(data_2015,MATCH(G$5&amp;$C$4,regnper_2015&amp;regnr_2015,0),MATCH($C43,var_2015,0)),"-")</f>
        <v>-993</v>
      </c>
      <c r="H43" s="57">
        <f t="array" ref="H43">IFERROR(INDEX(data_2015,MATCH(H$5&amp;$C$4,regnper_2015&amp;regnr_2015,0),MATCH($C43,var_2015,0)),"-")</f>
        <v>733</v>
      </c>
      <c r="I43" s="57">
        <f t="array" ref="I43">IFERROR(INDEX(data_2015,MATCH(I$5&amp;$C$4,regnper_2015&amp;regnr_2015,0),MATCH($C43,var_2015,0)),"-")</f>
        <v>635</v>
      </c>
      <c r="J43" s="57">
        <f t="array" ref="J43">IFERROR(INDEX(data_2015,MATCH(J$5&amp;$C$4,regnper_2015&amp;regnr_2015,0),MATCH($C43,var_2015,0)),"-")</f>
        <v>94</v>
      </c>
      <c r="K43" s="57">
        <f t="array" ref="K43">IFERROR(INDEX(data_2015,MATCH(K$5&amp;$C$4,regnper_2015&amp;regnr_2015,0),MATCH($C43,var_2015,0)),"-")</f>
        <v>600</v>
      </c>
      <c r="L43" s="57">
        <f t="array" ref="L43">IFERROR(INDEX(data_2015,MATCH(L$5&amp;$C$4,regnper_2015&amp;regnr_2015,0),MATCH($C43,var_2015,0)),"-")</f>
        <v>528</v>
      </c>
      <c r="M43" s="57">
        <f t="array" ref="M43">IFERROR(INDEX(data_2015,MATCH(M$5&amp;$C$4,regnper_2015&amp;regnr_2015,0),MATCH($C43,var_2015,0)),"-")</f>
        <v>712</v>
      </c>
      <c r="N43" s="57">
        <f t="array" ref="N43">IFERROR(INDEX(data_2015,MATCH(N$5&amp;$C$4,regnper_2015&amp;regnr_2015,0),MATCH($C43,var_2015,0)),"-")</f>
        <v>301</v>
      </c>
    </row>
    <row r="44" spans="1:14">
      <c r="A44" s="56" t="s">
        <v>119</v>
      </c>
      <c r="B44" s="35" t="s">
        <v>467</v>
      </c>
      <c r="C44" s="39" t="s">
        <v>468</v>
      </c>
      <c r="D44" s="57">
        <f t="array" ref="D44">IFERROR(INDEX(data_2015,MATCH(D$5&amp;$C$4,regnper_2015&amp;regnr_2015,0),MATCH($C44,var_2015,0)),"-")</f>
        <v>0</v>
      </c>
      <c r="E44" s="57">
        <f t="array" ref="E44">IFERROR(INDEX(data_2015,MATCH(E$5&amp;$C$4,regnper_2015&amp;regnr_2015,0),MATCH($C44,var_2015,0)),"-")</f>
        <v>0</v>
      </c>
      <c r="F44" s="57">
        <f t="array" ref="F44">IFERROR(INDEX(data_2015,MATCH(F$5&amp;$C$4,regnper_2015&amp;regnr_2015,0),MATCH($C44,var_2015,0)),"-")</f>
        <v>0</v>
      </c>
      <c r="G44" s="57">
        <f t="array" ref="G44">IFERROR(INDEX(data_2015,MATCH(G$5&amp;$C$4,regnper_2015&amp;regnr_2015,0),MATCH($C44,var_2015,0)),"-")</f>
        <v>0</v>
      </c>
      <c r="H44" s="57">
        <f t="array" ref="H44">IFERROR(INDEX(data_2015,MATCH(H$5&amp;$C$4,regnper_2015&amp;regnr_2015,0),MATCH($C44,var_2015,0)),"-")</f>
        <v>0</v>
      </c>
      <c r="I44" s="57">
        <f t="array" ref="I44">IFERROR(INDEX(data_2015,MATCH(I$5&amp;$C$4,regnper_2015&amp;regnr_2015,0),MATCH($C44,var_2015,0)),"-")</f>
        <v>0</v>
      </c>
      <c r="J44" s="57">
        <f t="array" ref="J44">IFERROR(INDEX(data_2015,MATCH(J$5&amp;$C$4,regnper_2015&amp;regnr_2015,0),MATCH($C44,var_2015,0)),"-")</f>
        <v>0</v>
      </c>
      <c r="K44" s="57">
        <f t="array" ref="K44">IFERROR(INDEX(data_2015,MATCH(K$5&amp;$C$4,regnper_2015&amp;regnr_2015,0),MATCH($C44,var_2015,0)),"-")</f>
        <v>0</v>
      </c>
      <c r="L44" s="57">
        <f t="array" ref="L44">IFERROR(INDEX(data_2015,MATCH(L$5&amp;$C$4,regnper_2015&amp;regnr_2015,0),MATCH($C44,var_2015,0)),"-")</f>
        <v>0</v>
      </c>
      <c r="M44" s="57">
        <f t="array" ref="M44">IFERROR(INDEX(data_2015,MATCH(M$5&amp;$C$4,regnper_2015&amp;regnr_2015,0),MATCH($C44,var_2015,0)),"-")</f>
        <v>0</v>
      </c>
      <c r="N44" s="57">
        <f t="array" ref="N44">IFERROR(INDEX(data_2015,MATCH(N$5&amp;$C$4,regnper_2015&amp;regnr_2015,0),MATCH($C44,var_2015,0)),"-")</f>
        <v>0</v>
      </c>
    </row>
    <row r="45" spans="1:14">
      <c r="A45" s="56" t="s">
        <v>122</v>
      </c>
      <c r="B45" s="35" t="s">
        <v>469</v>
      </c>
      <c r="C45" s="39" t="s">
        <v>470</v>
      </c>
      <c r="D45" s="57">
        <f t="array" ref="D45">IFERROR(INDEX(data_2015,MATCH(D$5&amp;$C$4,regnper_2015&amp;regnr_2015,0),MATCH($C45,var_2015,0)),"-")</f>
        <v>-4158</v>
      </c>
      <c r="E45" s="57">
        <f t="array" ref="E45">IFERROR(INDEX(data_2015,MATCH(E$5&amp;$C$4,regnper_2015&amp;regnr_2015,0),MATCH($C45,var_2015,0)),"-")</f>
        <v>-4970</v>
      </c>
      <c r="F45" s="57">
        <f t="array" ref="F45">IFERROR(INDEX(data_2015,MATCH(F$5&amp;$C$4,regnper_2015&amp;regnr_2015,0),MATCH($C45,var_2015,0)),"-")</f>
        <v>-6995</v>
      </c>
      <c r="G45" s="57">
        <f t="array" ref="G45">IFERROR(INDEX(data_2015,MATCH(G$5&amp;$C$4,regnper_2015&amp;regnr_2015,0),MATCH($C45,var_2015,0)),"-")</f>
        <v>-5502</v>
      </c>
      <c r="H45" s="57">
        <f t="array" ref="H45">IFERROR(INDEX(data_2015,MATCH(H$5&amp;$C$4,regnper_2015&amp;regnr_2015,0),MATCH($C45,var_2015,0)),"-")</f>
        <v>-7550</v>
      </c>
      <c r="I45" s="57">
        <f t="array" ref="I45">IFERROR(INDEX(data_2015,MATCH(I$5&amp;$C$4,regnper_2015&amp;regnr_2015,0),MATCH($C45,var_2015,0)),"-")</f>
        <v>-5527</v>
      </c>
      <c r="J45" s="57">
        <f t="array" ref="J45">IFERROR(INDEX(data_2015,MATCH(J$5&amp;$C$4,regnper_2015&amp;regnr_2015,0),MATCH($C45,var_2015,0)),"-")</f>
        <v>-6615</v>
      </c>
      <c r="K45" s="57">
        <f t="array" ref="K45">IFERROR(INDEX(data_2015,MATCH(K$5&amp;$C$4,regnper_2015&amp;regnr_2015,0),MATCH($C45,var_2015,0)),"-")</f>
        <v>-6705</v>
      </c>
      <c r="L45" s="57">
        <f t="array" ref="L45">IFERROR(INDEX(data_2015,MATCH(L$5&amp;$C$4,regnper_2015&amp;regnr_2015,0),MATCH($C45,var_2015,0)),"-")</f>
        <v>-12881</v>
      </c>
      <c r="M45" s="57">
        <f t="array" ref="M45">IFERROR(INDEX(data_2015,MATCH(M$5&amp;$C$4,regnper_2015&amp;regnr_2015,0),MATCH($C45,var_2015,0)),"-")</f>
        <v>-9100</v>
      </c>
      <c r="N45" s="57">
        <f t="array" ref="N45">IFERROR(INDEX(data_2015,MATCH(N$5&amp;$C$4,regnper_2015&amp;regnr_2015,0),MATCH($C45,var_2015,0)),"-")</f>
        <v>-10186</v>
      </c>
    </row>
    <row r="46" spans="1:14">
      <c r="A46" s="56" t="s">
        <v>125</v>
      </c>
      <c r="B46" s="35" t="s">
        <v>471</v>
      </c>
      <c r="C46" s="39" t="s">
        <v>472</v>
      </c>
      <c r="D46" s="57">
        <f t="array" ref="D46">IFERROR(INDEX(data_2015,MATCH(D$5&amp;$C$4,regnper_2015&amp;regnr_2015,0),MATCH($C46,var_2015,0)),"-")</f>
        <v>0</v>
      </c>
      <c r="E46" s="57">
        <f t="array" ref="E46">IFERROR(INDEX(data_2015,MATCH(E$5&amp;$C$4,regnper_2015&amp;regnr_2015,0),MATCH($C46,var_2015,0)),"-")</f>
        <v>0</v>
      </c>
      <c r="F46" s="57">
        <f t="array" ref="F46">IFERROR(INDEX(data_2015,MATCH(F$5&amp;$C$4,regnper_2015&amp;regnr_2015,0),MATCH($C46,var_2015,0)),"-")</f>
        <v>0</v>
      </c>
      <c r="G46" s="57">
        <f t="array" ref="G46">IFERROR(INDEX(data_2015,MATCH(G$5&amp;$C$4,regnper_2015&amp;regnr_2015,0),MATCH($C46,var_2015,0)),"-")</f>
        <v>0</v>
      </c>
      <c r="H46" s="57">
        <f t="array" ref="H46">IFERROR(INDEX(data_2015,MATCH(H$5&amp;$C$4,regnper_2015&amp;regnr_2015,0),MATCH($C46,var_2015,0)),"-")</f>
        <v>0</v>
      </c>
      <c r="I46" s="57">
        <f t="array" ref="I46">IFERROR(INDEX(data_2015,MATCH(I$5&amp;$C$4,regnper_2015&amp;regnr_2015,0),MATCH($C46,var_2015,0)),"-")</f>
        <v>0</v>
      </c>
      <c r="J46" s="57">
        <f t="array" ref="J46">IFERROR(INDEX(data_2015,MATCH(J$5&amp;$C$4,regnper_2015&amp;regnr_2015,0),MATCH($C46,var_2015,0)),"-")</f>
        <v>0</v>
      </c>
      <c r="K46" s="57">
        <f t="array" ref="K46">IFERROR(INDEX(data_2015,MATCH(K$5&amp;$C$4,regnper_2015&amp;regnr_2015,0),MATCH($C46,var_2015,0)),"-")</f>
        <v>0</v>
      </c>
      <c r="L46" s="57">
        <f t="array" ref="L46">IFERROR(INDEX(data_2015,MATCH(L$5&amp;$C$4,regnper_2015&amp;regnr_2015,0),MATCH($C46,var_2015,0)),"-")</f>
        <v>0</v>
      </c>
      <c r="M46" s="57">
        <f t="array" ref="M46">IFERROR(INDEX(data_2015,MATCH(M$5&amp;$C$4,regnper_2015&amp;regnr_2015,0),MATCH($C46,var_2015,0)),"-")</f>
        <v>0</v>
      </c>
      <c r="N46" s="57">
        <f t="array" ref="N46">IFERROR(INDEX(data_2015,MATCH(N$5&amp;$C$4,regnper_2015&amp;regnr_2015,0),MATCH($C46,var_2015,0)),"-")</f>
        <v>0</v>
      </c>
    </row>
    <row r="47" spans="1:14">
      <c r="A47" s="56" t="s">
        <v>128</v>
      </c>
      <c r="B47" s="36" t="s">
        <v>473</v>
      </c>
      <c r="C47" s="39" t="s">
        <v>474</v>
      </c>
      <c r="D47" s="62">
        <f t="array" ref="D47">IFERROR(INDEX(data_2015,MATCH(D$5&amp;$C$4,regnper_2015&amp;regnr_2015,0),MATCH($C47,var_2015,0)),"-")</f>
        <v>694</v>
      </c>
      <c r="E47" s="62">
        <f t="array" ref="E47">IFERROR(INDEX(data_2015,MATCH(E$5&amp;$C$4,regnper_2015&amp;regnr_2015,0),MATCH($C47,var_2015,0)),"-")</f>
        <v>367</v>
      </c>
      <c r="F47" s="62">
        <f t="array" ref="F47">IFERROR(INDEX(data_2015,MATCH(F$5&amp;$C$4,regnper_2015&amp;regnr_2015,0),MATCH($C47,var_2015,0)),"-")</f>
        <v>33</v>
      </c>
      <c r="G47" s="62">
        <f t="array" ref="G47">IFERROR(INDEX(data_2015,MATCH(G$5&amp;$C$4,regnper_2015&amp;regnr_2015,0),MATCH($C47,var_2015,0)),"-")</f>
        <v>-993</v>
      </c>
      <c r="H47" s="62">
        <f t="array" ref="H47">IFERROR(INDEX(data_2015,MATCH(H$5&amp;$C$4,regnper_2015&amp;regnr_2015,0),MATCH($C47,var_2015,0)),"-")</f>
        <v>733</v>
      </c>
      <c r="I47" s="62">
        <f t="array" ref="I47">IFERROR(INDEX(data_2015,MATCH(I$5&amp;$C$4,regnper_2015&amp;regnr_2015,0),MATCH($C47,var_2015,0)),"-")</f>
        <v>635</v>
      </c>
      <c r="J47" s="62">
        <f t="array" ref="J47">IFERROR(INDEX(data_2015,MATCH(J$5&amp;$C$4,regnper_2015&amp;regnr_2015,0),MATCH($C47,var_2015,0)),"-")</f>
        <v>94</v>
      </c>
      <c r="K47" s="62">
        <f t="array" ref="K47">IFERROR(INDEX(data_2015,MATCH(K$5&amp;$C$4,regnper_2015&amp;regnr_2015,0),MATCH($C47,var_2015,0)),"-")</f>
        <v>600</v>
      </c>
      <c r="L47" s="62">
        <f t="array" ref="L47">IFERROR(INDEX(data_2015,MATCH(L$5&amp;$C$4,regnper_2015&amp;regnr_2015,0),MATCH($C47,var_2015,0)),"-")</f>
        <v>528</v>
      </c>
      <c r="M47" s="62">
        <f t="array" ref="M47">IFERROR(INDEX(data_2015,MATCH(M$5&amp;$C$4,regnper_2015&amp;regnr_2015,0),MATCH($C47,var_2015,0)),"-")</f>
        <v>712</v>
      </c>
      <c r="N47" s="62">
        <f t="array" ref="N47">IFERROR(INDEX(data_2015,MATCH(N$5&amp;$C$4,regnper_2015&amp;regnr_2015,0),MATCH($C47,var_2015,0)),"-")</f>
        <v>301</v>
      </c>
    </row>
    <row r="48" spans="1:14">
      <c r="A48" s="56" t="s">
        <v>131</v>
      </c>
      <c r="B48" s="35" t="s">
        <v>475</v>
      </c>
      <c r="C48" s="39" t="s">
        <v>476</v>
      </c>
      <c r="D48" s="57">
        <f t="array" ref="D48">IFERROR(INDEX(data_2015,MATCH(D$5&amp;$C$4,regnper_2015&amp;regnr_2015,0),MATCH($C48,var_2015,0)),"-")</f>
        <v>-4</v>
      </c>
      <c r="E48" s="57">
        <f t="array" ref="E48">IFERROR(INDEX(data_2015,MATCH(E$5&amp;$C$4,regnper_2015&amp;regnr_2015,0),MATCH($C48,var_2015,0)),"-")</f>
        <v>-6</v>
      </c>
      <c r="F48" s="57">
        <f t="array" ref="F48">IFERROR(INDEX(data_2015,MATCH(F$5&amp;$C$4,regnper_2015&amp;regnr_2015,0),MATCH($C48,var_2015,0)),"-")</f>
        <v>-12</v>
      </c>
      <c r="G48" s="57">
        <f t="array" ref="G48">IFERROR(INDEX(data_2015,MATCH(G$5&amp;$C$4,regnper_2015&amp;regnr_2015,0),MATCH($C48,var_2015,0)),"-")</f>
        <v>-1</v>
      </c>
      <c r="H48" s="57">
        <f t="array" ref="H48">IFERROR(INDEX(data_2015,MATCH(H$5&amp;$C$4,regnper_2015&amp;regnr_2015,0),MATCH($C48,var_2015,0)),"-")</f>
        <v>0</v>
      </c>
      <c r="I48" s="57">
        <f t="array" ref="I48">IFERROR(INDEX(data_2015,MATCH(I$5&amp;$C$4,regnper_2015&amp;regnr_2015,0),MATCH($C48,var_2015,0)),"-")</f>
        <v>0</v>
      </c>
      <c r="J48" s="57">
        <f t="array" ref="J48">IFERROR(INDEX(data_2015,MATCH(J$5&amp;$C$4,regnper_2015&amp;regnr_2015,0),MATCH($C48,var_2015,0)),"-")</f>
        <v>0</v>
      </c>
      <c r="K48" s="57">
        <f t="array" ref="K48">IFERROR(INDEX(data_2015,MATCH(K$5&amp;$C$4,regnper_2015&amp;regnr_2015,0),MATCH($C48,var_2015,0)),"-")</f>
        <v>0</v>
      </c>
      <c r="L48" s="57">
        <f t="array" ref="L48">IFERROR(INDEX(data_2015,MATCH(L$5&amp;$C$4,regnper_2015&amp;regnr_2015,0),MATCH($C48,var_2015,0)),"-")</f>
        <v>0</v>
      </c>
      <c r="M48" s="57">
        <f t="array" ref="M48">IFERROR(INDEX(data_2015,MATCH(M$5&amp;$C$4,regnper_2015&amp;regnr_2015,0),MATCH($C48,var_2015,0)),"-")</f>
        <v>0</v>
      </c>
      <c r="N48" s="57">
        <f t="array" ref="N48">IFERROR(INDEX(data_2015,MATCH(N$5&amp;$C$4,regnper_2015&amp;regnr_2015,0),MATCH($C48,var_2015,0)),"-")</f>
        <v>0</v>
      </c>
    </row>
    <row r="49" spans="1:14">
      <c r="A49" s="56" t="s">
        <v>134</v>
      </c>
      <c r="B49" s="36" t="s">
        <v>477</v>
      </c>
      <c r="C49" s="39" t="s">
        <v>478</v>
      </c>
      <c r="D49" s="62">
        <f t="array" ref="D49">IFERROR(INDEX(data_2015,MATCH(D$5&amp;$C$4,regnper_2015&amp;regnr_2015,0),MATCH($C49,var_2015,0)),"-")</f>
        <v>690</v>
      </c>
      <c r="E49" s="62">
        <f t="array" ref="E49">IFERROR(INDEX(data_2015,MATCH(E$5&amp;$C$4,regnper_2015&amp;regnr_2015,0),MATCH($C49,var_2015,0)),"-")</f>
        <v>361</v>
      </c>
      <c r="F49" s="62">
        <f t="array" ref="F49">IFERROR(INDEX(data_2015,MATCH(F$5&amp;$C$4,regnper_2015&amp;regnr_2015,0),MATCH($C49,var_2015,0)),"-")</f>
        <v>21</v>
      </c>
      <c r="G49" s="62">
        <f t="array" ref="G49">IFERROR(INDEX(data_2015,MATCH(G$5&amp;$C$4,regnper_2015&amp;regnr_2015,0),MATCH($C49,var_2015,0)),"-")</f>
        <v>-994</v>
      </c>
      <c r="H49" s="62">
        <f t="array" ref="H49">IFERROR(INDEX(data_2015,MATCH(H$5&amp;$C$4,regnper_2015&amp;regnr_2015,0),MATCH($C49,var_2015,0)),"-")</f>
        <v>733</v>
      </c>
      <c r="I49" s="62">
        <f t="array" ref="I49">IFERROR(INDEX(data_2015,MATCH(I$5&amp;$C$4,regnper_2015&amp;regnr_2015,0),MATCH($C49,var_2015,0)),"-")</f>
        <v>635</v>
      </c>
      <c r="J49" s="62">
        <f t="array" ref="J49">IFERROR(INDEX(data_2015,MATCH(J$5&amp;$C$4,regnper_2015&amp;regnr_2015,0),MATCH($C49,var_2015,0)),"-")</f>
        <v>94</v>
      </c>
      <c r="K49" s="62">
        <f t="array" ref="K49">IFERROR(INDEX(data_2015,MATCH(K$5&amp;$C$4,regnper_2015&amp;regnr_2015,0),MATCH($C49,var_2015,0)),"-")</f>
        <v>600</v>
      </c>
      <c r="L49" s="62">
        <f t="array" ref="L49">IFERROR(INDEX(data_2015,MATCH(L$5&amp;$C$4,regnper_2015&amp;regnr_2015,0),MATCH($C49,var_2015,0)),"-")</f>
        <v>528</v>
      </c>
      <c r="M49" s="62">
        <f t="array" ref="M49">IFERROR(INDEX(data_2015,MATCH(M$5&amp;$C$4,regnper_2015&amp;regnr_2015,0),MATCH($C49,var_2015,0)),"-")</f>
        <v>712</v>
      </c>
      <c r="N49" s="62">
        <f t="array" ref="N49">IFERROR(INDEX(data_2015,MATCH(N$5&amp;$C$4,regnper_2015&amp;regnr_2015,0),MATCH($C49,var_2015,0)),"-")</f>
        <v>301</v>
      </c>
    </row>
    <row r="50" spans="1:14">
      <c r="A50" s="56"/>
      <c r="B50" s="36"/>
      <c r="C50" s="39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</row>
    <row r="51" spans="1:14">
      <c r="A51" s="56"/>
      <c r="B51" s="36" t="s">
        <v>479</v>
      </c>
      <c r="C51" s="39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</row>
    <row r="52" spans="1:14">
      <c r="A52" s="56" t="s">
        <v>137</v>
      </c>
      <c r="B52" s="35" t="s">
        <v>290</v>
      </c>
      <c r="C52" s="39" t="s">
        <v>480</v>
      </c>
      <c r="D52" s="57">
        <f t="array" ref="D52">IFERROR(INDEX(data_2015,MATCH(D$5&amp;$C$4,regnper_2015&amp;regnr_2015,0),MATCH($C52,var_2015,0)),"-")</f>
        <v>0</v>
      </c>
      <c r="E52" s="57">
        <f t="array" ref="E52">IFERROR(INDEX(data_2015,MATCH(E$5&amp;$C$4,regnper_2015&amp;regnr_2015,0),MATCH($C52,var_2015,0)),"-")</f>
        <v>0</v>
      </c>
      <c r="F52" s="57">
        <f t="array" ref="F52">IFERROR(INDEX(data_2015,MATCH(F$5&amp;$C$4,regnper_2015&amp;regnr_2015,0),MATCH($C52,var_2015,0)),"-")</f>
        <v>0</v>
      </c>
      <c r="G52" s="57">
        <f t="array" ref="G52">IFERROR(INDEX(data_2015,MATCH(G$5&amp;$C$4,regnper_2015&amp;regnr_2015,0),MATCH($C52,var_2015,0)),"-")</f>
        <v>0</v>
      </c>
      <c r="H52" s="57">
        <f t="array" ref="H52">IFERROR(INDEX(data_2015,MATCH(H$5&amp;$C$4,regnper_2015&amp;regnr_2015,0),MATCH($C52,var_2015,0)),"-")</f>
        <v>0</v>
      </c>
      <c r="I52" s="57">
        <f t="array" ref="I52">IFERROR(INDEX(data_2015,MATCH(I$5&amp;$C$4,regnper_2015&amp;regnr_2015,0),MATCH($C52,var_2015,0)),"-")</f>
        <v>0</v>
      </c>
      <c r="J52" s="57">
        <f t="array" ref="J52">IFERROR(INDEX(data_2015,MATCH(J$5&amp;$C$4,regnper_2015&amp;regnr_2015,0),MATCH($C52,var_2015,0)),"-")</f>
        <v>0</v>
      </c>
      <c r="K52" s="57">
        <f t="array" ref="K52">IFERROR(INDEX(data_2015,MATCH(K$5&amp;$C$4,regnper_2015&amp;regnr_2015,0),MATCH($C52,var_2015,0)),"-")</f>
        <v>0</v>
      </c>
      <c r="L52" s="57">
        <f t="array" ref="L52">IFERROR(INDEX(data_2015,MATCH(L$5&amp;$C$4,regnper_2015&amp;regnr_2015,0),MATCH($C52,var_2015,0)),"-")</f>
        <v>0</v>
      </c>
      <c r="M52" s="57">
        <f t="array" ref="M52">IFERROR(INDEX(data_2015,MATCH(M$5&amp;$C$4,regnper_2015&amp;regnr_2015,0),MATCH($C52,var_2015,0)),"-")</f>
        <v>0</v>
      </c>
      <c r="N52" s="57">
        <f t="array" ref="N52">IFERROR(INDEX(data_2015,MATCH(N$5&amp;$C$4,regnper_2015&amp;regnr_2015,0),MATCH($C52,var_2015,0)),"-")</f>
        <v>0</v>
      </c>
    </row>
    <row r="53" spans="1:14">
      <c r="A53" s="56" t="s">
        <v>481</v>
      </c>
      <c r="B53" s="35" t="s">
        <v>415</v>
      </c>
      <c r="C53" s="39" t="s">
        <v>482</v>
      </c>
      <c r="D53" s="57">
        <f t="array" ref="D53">IFERROR(INDEX(data_2015,MATCH(D$5&amp;$C$4,regnper_2015&amp;regnr_2015,0),MATCH($C53,var_2015,0)),"-")</f>
        <v>0</v>
      </c>
      <c r="E53" s="57">
        <f t="array" ref="E53">IFERROR(INDEX(data_2015,MATCH(E$5&amp;$C$4,regnper_2015&amp;regnr_2015,0),MATCH($C53,var_2015,0)),"-")</f>
        <v>0</v>
      </c>
      <c r="F53" s="57">
        <f t="array" ref="F53">IFERROR(INDEX(data_2015,MATCH(F$5&amp;$C$4,regnper_2015&amp;regnr_2015,0),MATCH($C53,var_2015,0)),"-")</f>
        <v>0</v>
      </c>
      <c r="G53" s="57">
        <f t="array" ref="G53">IFERROR(INDEX(data_2015,MATCH(G$5&amp;$C$4,regnper_2015&amp;regnr_2015,0),MATCH($C53,var_2015,0)),"-")</f>
        <v>0</v>
      </c>
      <c r="H53" s="57">
        <f t="array" ref="H53">IFERROR(INDEX(data_2015,MATCH(H$5&amp;$C$4,regnper_2015&amp;regnr_2015,0),MATCH($C53,var_2015,0)),"-")</f>
        <v>0</v>
      </c>
      <c r="I53" s="57">
        <f t="array" ref="I53">IFERROR(INDEX(data_2015,MATCH(I$5&amp;$C$4,regnper_2015&amp;regnr_2015,0),MATCH($C53,var_2015,0)),"-")</f>
        <v>0</v>
      </c>
      <c r="J53" s="57">
        <f t="array" ref="J53">IFERROR(INDEX(data_2015,MATCH(J$5&amp;$C$4,regnper_2015&amp;regnr_2015,0),MATCH($C53,var_2015,0)),"-")</f>
        <v>0</v>
      </c>
      <c r="K53" s="57">
        <f t="array" ref="K53">IFERROR(INDEX(data_2015,MATCH(K$5&amp;$C$4,regnper_2015&amp;regnr_2015,0),MATCH($C53,var_2015,0)),"-")</f>
        <v>0</v>
      </c>
      <c r="L53" s="57">
        <f t="array" ref="L53">IFERROR(INDEX(data_2015,MATCH(L$5&amp;$C$4,regnper_2015&amp;regnr_2015,0),MATCH($C53,var_2015,0)),"-")</f>
        <v>0</v>
      </c>
      <c r="M53" s="57">
        <f t="array" ref="M53">IFERROR(INDEX(data_2015,MATCH(M$5&amp;$C$4,regnper_2015&amp;regnr_2015,0),MATCH($C53,var_2015,0)),"-")</f>
        <v>0</v>
      </c>
      <c r="N53" s="57">
        <f t="array" ref="N53">IFERROR(INDEX(data_2015,MATCH(N$5&amp;$C$4,regnper_2015&amp;regnr_2015,0),MATCH($C53,var_2015,0)),"-")</f>
        <v>0</v>
      </c>
    </row>
    <row r="54" spans="1:14">
      <c r="A54" s="56" t="s">
        <v>286</v>
      </c>
      <c r="B54" s="35" t="s">
        <v>483</v>
      </c>
      <c r="C54" s="39" t="s">
        <v>484</v>
      </c>
      <c r="D54" s="57">
        <f t="array" ref="D54">IFERROR(INDEX(data_2015,MATCH(D$5&amp;$C$4,regnper_2015&amp;regnr_2015,0),MATCH($C54,var_2015,0)),"-")</f>
        <v>0</v>
      </c>
      <c r="E54" s="57">
        <f t="array" ref="E54">IFERROR(INDEX(data_2015,MATCH(E$5&amp;$C$4,regnper_2015&amp;regnr_2015,0),MATCH($C54,var_2015,0)),"-")</f>
        <v>0</v>
      </c>
      <c r="F54" s="57">
        <f t="array" ref="F54">IFERROR(INDEX(data_2015,MATCH(F$5&amp;$C$4,regnper_2015&amp;regnr_2015,0),MATCH($C54,var_2015,0)),"-")</f>
        <v>0</v>
      </c>
      <c r="G54" s="57">
        <f t="array" ref="G54">IFERROR(INDEX(data_2015,MATCH(G$5&amp;$C$4,regnper_2015&amp;regnr_2015,0),MATCH($C54,var_2015,0)),"-")</f>
        <v>0</v>
      </c>
      <c r="H54" s="57">
        <f t="array" ref="H54">IFERROR(INDEX(data_2015,MATCH(H$5&amp;$C$4,regnper_2015&amp;regnr_2015,0),MATCH($C54,var_2015,0)),"-")</f>
        <v>0</v>
      </c>
      <c r="I54" s="57">
        <f t="array" ref="I54">IFERROR(INDEX(data_2015,MATCH(I$5&amp;$C$4,regnper_2015&amp;regnr_2015,0),MATCH($C54,var_2015,0)),"-")</f>
        <v>0</v>
      </c>
      <c r="J54" s="57">
        <f t="array" ref="J54">IFERROR(INDEX(data_2015,MATCH(J$5&amp;$C$4,regnper_2015&amp;regnr_2015,0),MATCH($C54,var_2015,0)),"-")</f>
        <v>0</v>
      </c>
      <c r="K54" s="57">
        <f t="array" ref="K54">IFERROR(INDEX(data_2015,MATCH(K$5&amp;$C$4,regnper_2015&amp;regnr_2015,0),MATCH($C54,var_2015,0)),"-")</f>
        <v>0</v>
      </c>
      <c r="L54" s="57">
        <f t="array" ref="L54">IFERROR(INDEX(data_2015,MATCH(L$5&amp;$C$4,regnper_2015&amp;regnr_2015,0),MATCH($C54,var_2015,0)),"-")</f>
        <v>0</v>
      </c>
      <c r="M54" s="57">
        <f t="array" ref="M54">IFERROR(INDEX(data_2015,MATCH(M$5&amp;$C$4,regnper_2015&amp;regnr_2015,0),MATCH($C54,var_2015,0)),"-")</f>
        <v>0</v>
      </c>
      <c r="N54" s="57">
        <f t="array" ref="N54">IFERROR(INDEX(data_2015,MATCH(N$5&amp;$C$4,regnper_2015&amp;regnr_2015,0),MATCH($C54,var_2015,0)),"-")</f>
        <v>0</v>
      </c>
    </row>
    <row r="55" spans="1:14">
      <c r="A55" s="56" t="s">
        <v>289</v>
      </c>
      <c r="B55" s="35" t="s">
        <v>298</v>
      </c>
      <c r="C55" s="39" t="s">
        <v>485</v>
      </c>
      <c r="D55" s="57">
        <f t="array" ref="D55">IFERROR(INDEX(data_2015,MATCH(D$5&amp;$C$4,regnper_2015&amp;regnr_2015,0),MATCH($C55,var_2015,0)),"-")</f>
        <v>0</v>
      </c>
      <c r="E55" s="57">
        <f t="array" ref="E55">IFERROR(INDEX(data_2015,MATCH(E$5&amp;$C$4,regnper_2015&amp;regnr_2015,0),MATCH($C55,var_2015,0)),"-")</f>
        <v>0</v>
      </c>
      <c r="F55" s="57">
        <f t="array" ref="F55">IFERROR(INDEX(data_2015,MATCH(F$5&amp;$C$4,regnper_2015&amp;regnr_2015,0),MATCH($C55,var_2015,0)),"-")</f>
        <v>0</v>
      </c>
      <c r="G55" s="57">
        <f t="array" ref="G55">IFERROR(INDEX(data_2015,MATCH(G$5&amp;$C$4,regnper_2015&amp;regnr_2015,0),MATCH($C55,var_2015,0)),"-")</f>
        <v>0</v>
      </c>
      <c r="H55" s="57">
        <f t="array" ref="H55">IFERROR(INDEX(data_2015,MATCH(H$5&amp;$C$4,regnper_2015&amp;regnr_2015,0),MATCH($C55,var_2015,0)),"-")</f>
        <v>0</v>
      </c>
      <c r="I55" s="57">
        <f t="array" ref="I55">IFERROR(INDEX(data_2015,MATCH(I$5&amp;$C$4,regnper_2015&amp;regnr_2015,0),MATCH($C55,var_2015,0)),"-")</f>
        <v>0</v>
      </c>
      <c r="J55" s="57">
        <f t="array" ref="J55">IFERROR(INDEX(data_2015,MATCH(J$5&amp;$C$4,regnper_2015&amp;regnr_2015,0),MATCH($C55,var_2015,0)),"-")</f>
        <v>0</v>
      </c>
      <c r="K55" s="57">
        <f t="array" ref="K55">IFERROR(INDEX(data_2015,MATCH(K$5&amp;$C$4,regnper_2015&amp;regnr_2015,0),MATCH($C55,var_2015,0)),"-")</f>
        <v>0</v>
      </c>
      <c r="L55" s="57">
        <f t="array" ref="L55">IFERROR(INDEX(data_2015,MATCH(L$5&amp;$C$4,regnper_2015&amp;regnr_2015,0),MATCH($C55,var_2015,0)),"-")</f>
        <v>0</v>
      </c>
      <c r="M55" s="57">
        <f t="array" ref="M55">IFERROR(INDEX(data_2015,MATCH(M$5&amp;$C$4,regnper_2015&amp;regnr_2015,0),MATCH($C55,var_2015,0)),"-")</f>
        <v>0</v>
      </c>
      <c r="N55" s="57">
        <f t="array" ref="N55">IFERROR(INDEX(data_2015,MATCH(N$5&amp;$C$4,regnper_2015&amp;regnr_2015,0),MATCH($C55,var_2015,0)),"-")</f>
        <v>0</v>
      </c>
    </row>
    <row r="56" spans="1:14">
      <c r="A56" s="58" t="s">
        <v>292</v>
      </c>
      <c r="B56" s="36" t="s">
        <v>486</v>
      </c>
      <c r="C56" s="39" t="s">
        <v>487</v>
      </c>
      <c r="D56" s="62">
        <f t="array" ref="D56">IFERROR(INDEX(data_2015,MATCH(D$5&amp;$C$4,regnper_2015&amp;regnr_2015,0),MATCH($C56,var_2015,0)),"-")</f>
        <v>0</v>
      </c>
      <c r="E56" s="62">
        <f t="array" ref="E56">IFERROR(INDEX(data_2015,MATCH(E$5&amp;$C$4,regnper_2015&amp;regnr_2015,0),MATCH($C56,var_2015,0)),"-")</f>
        <v>0</v>
      </c>
      <c r="F56" s="62">
        <f t="array" ref="F56">IFERROR(INDEX(data_2015,MATCH(F$5&amp;$C$4,regnper_2015&amp;regnr_2015,0),MATCH($C56,var_2015,0)),"-")</f>
        <v>0</v>
      </c>
      <c r="G56" s="62">
        <f t="array" ref="G56">IFERROR(INDEX(data_2015,MATCH(G$5&amp;$C$4,regnper_2015&amp;regnr_2015,0),MATCH($C56,var_2015,0)),"-")</f>
        <v>0</v>
      </c>
      <c r="H56" s="62">
        <f t="array" ref="H56">IFERROR(INDEX(data_2015,MATCH(H$5&amp;$C$4,regnper_2015&amp;regnr_2015,0),MATCH($C56,var_2015,0)),"-")</f>
        <v>0</v>
      </c>
      <c r="I56" s="62">
        <f t="array" ref="I56">IFERROR(INDEX(data_2015,MATCH(I$5&amp;$C$4,regnper_2015&amp;regnr_2015,0),MATCH($C56,var_2015,0)),"-")</f>
        <v>0</v>
      </c>
      <c r="J56" s="62">
        <f t="array" ref="J56">IFERROR(INDEX(data_2015,MATCH(J$5&amp;$C$4,regnper_2015&amp;regnr_2015,0),MATCH($C56,var_2015,0)),"-")</f>
        <v>0</v>
      </c>
      <c r="K56" s="62">
        <f t="array" ref="K56">IFERROR(INDEX(data_2015,MATCH(K$5&amp;$C$4,regnper_2015&amp;regnr_2015,0),MATCH($C56,var_2015,0)),"-")</f>
        <v>0</v>
      </c>
      <c r="L56" s="62">
        <f t="array" ref="L56">IFERROR(INDEX(data_2015,MATCH(L$5&amp;$C$4,regnper_2015&amp;regnr_2015,0),MATCH($C56,var_2015,0)),"-")</f>
        <v>0</v>
      </c>
      <c r="M56" s="62">
        <f t="array" ref="M56">IFERROR(INDEX(data_2015,MATCH(M$5&amp;$C$4,regnper_2015&amp;regnr_2015,0),MATCH($C56,var_2015,0)),"-")</f>
        <v>0</v>
      </c>
      <c r="N56" s="62">
        <f t="array" ref="N56">IFERROR(INDEX(data_2015,MATCH(N$5&amp;$C$4,regnper_2015&amp;regnr_2015,0),MATCH($C56,var_2015,0)),"-")</f>
        <v>0</v>
      </c>
    </row>
    <row r="57" spans="1:14">
      <c r="A57" s="56" t="s">
        <v>294</v>
      </c>
      <c r="B57" s="35" t="s">
        <v>488</v>
      </c>
      <c r="C57" s="39" t="s">
        <v>489</v>
      </c>
      <c r="D57" s="57">
        <f t="array" ref="D57">IFERROR(INDEX(data_2015,MATCH(D$5&amp;$C$4,regnper_2015&amp;regnr_2015,0),MATCH($C57,var_2015,0)),"-")</f>
        <v>0</v>
      </c>
      <c r="E57" s="57">
        <f t="array" ref="E57">IFERROR(INDEX(data_2015,MATCH(E$5&amp;$C$4,regnper_2015&amp;regnr_2015,0),MATCH($C57,var_2015,0)),"-")</f>
        <v>0</v>
      </c>
      <c r="F57" s="57">
        <f t="array" ref="F57">IFERROR(INDEX(data_2015,MATCH(F$5&amp;$C$4,regnper_2015&amp;regnr_2015,0),MATCH($C57,var_2015,0)),"-")</f>
        <v>0</v>
      </c>
      <c r="G57" s="57">
        <f t="array" ref="G57">IFERROR(INDEX(data_2015,MATCH(G$5&amp;$C$4,regnper_2015&amp;regnr_2015,0),MATCH($C57,var_2015,0)),"-")</f>
        <v>0</v>
      </c>
      <c r="H57" s="57">
        <f t="array" ref="H57">IFERROR(INDEX(data_2015,MATCH(H$5&amp;$C$4,regnper_2015&amp;regnr_2015,0),MATCH($C57,var_2015,0)),"-")</f>
        <v>0</v>
      </c>
      <c r="I57" s="57">
        <f t="array" ref="I57">IFERROR(INDEX(data_2015,MATCH(I$5&amp;$C$4,regnper_2015&amp;regnr_2015,0),MATCH($C57,var_2015,0)),"-")</f>
        <v>0</v>
      </c>
      <c r="J57" s="57">
        <f t="array" ref="J57">IFERROR(INDEX(data_2015,MATCH(J$5&amp;$C$4,regnper_2015&amp;regnr_2015,0),MATCH($C57,var_2015,0)),"-")</f>
        <v>0</v>
      </c>
      <c r="K57" s="57">
        <f t="array" ref="K57">IFERROR(INDEX(data_2015,MATCH(K$5&amp;$C$4,regnper_2015&amp;regnr_2015,0),MATCH($C57,var_2015,0)),"-")</f>
        <v>0</v>
      </c>
      <c r="L57" s="57">
        <f t="array" ref="L57">IFERROR(INDEX(data_2015,MATCH(L$5&amp;$C$4,regnper_2015&amp;regnr_2015,0),MATCH($C57,var_2015,0)),"-")</f>
        <v>0</v>
      </c>
      <c r="M57" s="57">
        <f t="array" ref="M57">IFERROR(INDEX(data_2015,MATCH(M$5&amp;$C$4,regnper_2015&amp;regnr_2015,0),MATCH($C57,var_2015,0)),"-")</f>
        <v>0</v>
      </c>
      <c r="N57" s="57">
        <f t="array" ref="N57">IFERROR(INDEX(data_2015,MATCH(N$5&amp;$C$4,regnper_2015&amp;regnr_2015,0),MATCH($C57,var_2015,0)),"-")</f>
        <v>0</v>
      </c>
    </row>
    <row r="58" spans="1:14">
      <c r="A58" s="56" t="s">
        <v>297</v>
      </c>
      <c r="B58" s="35" t="s">
        <v>490</v>
      </c>
      <c r="C58" s="39" t="s">
        <v>491</v>
      </c>
      <c r="D58" s="57">
        <f t="array" ref="D58">IFERROR(INDEX(data_2015,MATCH(D$5&amp;$C$4,regnper_2015&amp;regnr_2015,0),MATCH($C58,var_2015,0)),"-")</f>
        <v>0</v>
      </c>
      <c r="E58" s="57">
        <f t="array" ref="E58">IFERROR(INDEX(data_2015,MATCH(E$5&amp;$C$4,regnper_2015&amp;regnr_2015,0),MATCH($C58,var_2015,0)),"-")</f>
        <v>0</v>
      </c>
      <c r="F58" s="57">
        <f t="array" ref="F58">IFERROR(INDEX(data_2015,MATCH(F$5&amp;$C$4,regnper_2015&amp;regnr_2015,0),MATCH($C58,var_2015,0)),"-")</f>
        <v>0</v>
      </c>
      <c r="G58" s="57">
        <f t="array" ref="G58">IFERROR(INDEX(data_2015,MATCH(G$5&amp;$C$4,regnper_2015&amp;regnr_2015,0),MATCH($C58,var_2015,0)),"-")</f>
        <v>0</v>
      </c>
      <c r="H58" s="57">
        <f t="array" ref="H58">IFERROR(INDEX(data_2015,MATCH(H$5&amp;$C$4,regnper_2015&amp;regnr_2015,0),MATCH($C58,var_2015,0)),"-")</f>
        <v>0</v>
      </c>
      <c r="I58" s="57">
        <f t="array" ref="I58">IFERROR(INDEX(data_2015,MATCH(I$5&amp;$C$4,regnper_2015&amp;regnr_2015,0),MATCH($C58,var_2015,0)),"-")</f>
        <v>0</v>
      </c>
      <c r="J58" s="57">
        <f t="array" ref="J58">IFERROR(INDEX(data_2015,MATCH(J$5&amp;$C$4,regnper_2015&amp;regnr_2015,0),MATCH($C58,var_2015,0)),"-")</f>
        <v>0</v>
      </c>
      <c r="K58" s="57">
        <f t="array" ref="K58">IFERROR(INDEX(data_2015,MATCH(K$5&amp;$C$4,regnper_2015&amp;regnr_2015,0),MATCH($C58,var_2015,0)),"-")</f>
        <v>0</v>
      </c>
      <c r="L58" s="57">
        <f t="array" ref="L58">IFERROR(INDEX(data_2015,MATCH(L$5&amp;$C$4,regnper_2015&amp;regnr_2015,0),MATCH($C58,var_2015,0)),"-")</f>
        <v>0</v>
      </c>
      <c r="M58" s="57">
        <f t="array" ref="M58">IFERROR(INDEX(data_2015,MATCH(M$5&amp;$C$4,regnper_2015&amp;regnr_2015,0),MATCH($C58,var_2015,0)),"-")</f>
        <v>0</v>
      </c>
      <c r="N58" s="57">
        <f t="array" ref="N58">IFERROR(INDEX(data_2015,MATCH(N$5&amp;$C$4,regnper_2015&amp;regnr_2015,0),MATCH($C58,var_2015,0)),"-")</f>
        <v>0</v>
      </c>
    </row>
    <row r="59" spans="1:14">
      <c r="A59" s="56" t="s">
        <v>300</v>
      </c>
      <c r="B59" s="35" t="s">
        <v>49</v>
      </c>
      <c r="C59" s="39" t="s">
        <v>492</v>
      </c>
      <c r="D59" s="57">
        <f t="array" ref="D59">IFERROR(INDEX(data_2015,MATCH(D$5&amp;$C$4,regnper_2015&amp;regnr_2015,0),MATCH($C59,var_2015,0)),"-")</f>
        <v>0</v>
      </c>
      <c r="E59" s="57">
        <f t="array" ref="E59">IFERROR(INDEX(data_2015,MATCH(E$5&amp;$C$4,regnper_2015&amp;regnr_2015,0),MATCH($C59,var_2015,0)),"-")</f>
        <v>0</v>
      </c>
      <c r="F59" s="57">
        <f t="array" ref="F59">IFERROR(INDEX(data_2015,MATCH(F$5&amp;$C$4,regnper_2015&amp;regnr_2015,0),MATCH($C59,var_2015,0)),"-")</f>
        <v>0</v>
      </c>
      <c r="G59" s="57">
        <f t="array" ref="G59">IFERROR(INDEX(data_2015,MATCH(G$5&amp;$C$4,regnper_2015&amp;regnr_2015,0),MATCH($C59,var_2015,0)),"-")</f>
        <v>0</v>
      </c>
      <c r="H59" s="57">
        <f t="array" ref="H59">IFERROR(INDEX(data_2015,MATCH(H$5&amp;$C$4,regnper_2015&amp;regnr_2015,0),MATCH($C59,var_2015,0)),"-")</f>
        <v>0</v>
      </c>
      <c r="I59" s="57">
        <f t="array" ref="I59">IFERROR(INDEX(data_2015,MATCH(I$5&amp;$C$4,regnper_2015&amp;regnr_2015,0),MATCH($C59,var_2015,0)),"-")</f>
        <v>0</v>
      </c>
      <c r="J59" s="57">
        <f t="array" ref="J59">IFERROR(INDEX(data_2015,MATCH(J$5&amp;$C$4,regnper_2015&amp;regnr_2015,0),MATCH($C59,var_2015,0)),"-")</f>
        <v>0</v>
      </c>
      <c r="K59" s="57">
        <f t="array" ref="K59">IFERROR(INDEX(data_2015,MATCH(K$5&amp;$C$4,regnper_2015&amp;regnr_2015,0),MATCH($C59,var_2015,0)),"-")</f>
        <v>0</v>
      </c>
      <c r="L59" s="57">
        <f t="array" ref="L59">IFERROR(INDEX(data_2015,MATCH(L$5&amp;$C$4,regnper_2015&amp;regnr_2015,0),MATCH($C59,var_2015,0)),"-")</f>
        <v>0</v>
      </c>
      <c r="M59" s="57">
        <f t="array" ref="M59">IFERROR(INDEX(data_2015,MATCH(M$5&amp;$C$4,regnper_2015&amp;regnr_2015,0),MATCH($C59,var_2015,0)),"-")</f>
        <v>0</v>
      </c>
      <c r="N59" s="57">
        <f t="array" ref="N59">IFERROR(INDEX(data_2015,MATCH(N$5&amp;$C$4,regnper_2015&amp;regnr_2015,0),MATCH($C59,var_2015,0)),"-")</f>
        <v>0</v>
      </c>
    </row>
    <row r="60" spans="1:14">
      <c r="A60" s="56" t="s">
        <v>303</v>
      </c>
      <c r="B60" s="35" t="s">
        <v>52</v>
      </c>
      <c r="C60" s="39" t="s">
        <v>493</v>
      </c>
      <c r="D60" s="57">
        <f t="array" ref="D60">IFERROR(INDEX(data_2015,MATCH(D$5&amp;$C$4,regnper_2015&amp;regnr_2015,0),MATCH($C60,var_2015,0)),"-")</f>
        <v>0</v>
      </c>
      <c r="E60" s="57">
        <f t="array" ref="E60">IFERROR(INDEX(data_2015,MATCH(E$5&amp;$C$4,regnper_2015&amp;regnr_2015,0),MATCH($C60,var_2015,0)),"-")</f>
        <v>0</v>
      </c>
      <c r="F60" s="57">
        <f t="array" ref="F60">IFERROR(INDEX(data_2015,MATCH(F$5&amp;$C$4,regnper_2015&amp;regnr_2015,0),MATCH($C60,var_2015,0)),"-")</f>
        <v>0</v>
      </c>
      <c r="G60" s="57">
        <f t="array" ref="G60">IFERROR(INDEX(data_2015,MATCH(G$5&amp;$C$4,regnper_2015&amp;regnr_2015,0),MATCH($C60,var_2015,0)),"-")</f>
        <v>0</v>
      </c>
      <c r="H60" s="57">
        <f t="array" ref="H60">IFERROR(INDEX(data_2015,MATCH(H$5&amp;$C$4,regnper_2015&amp;regnr_2015,0),MATCH($C60,var_2015,0)),"-")</f>
        <v>0</v>
      </c>
      <c r="I60" s="57">
        <f t="array" ref="I60">IFERROR(INDEX(data_2015,MATCH(I$5&amp;$C$4,regnper_2015&amp;regnr_2015,0),MATCH($C60,var_2015,0)),"-")</f>
        <v>0</v>
      </c>
      <c r="J60" s="57">
        <f t="array" ref="J60">IFERROR(INDEX(data_2015,MATCH(J$5&amp;$C$4,regnper_2015&amp;regnr_2015,0),MATCH($C60,var_2015,0)),"-")</f>
        <v>0</v>
      </c>
      <c r="K60" s="57">
        <f t="array" ref="K60">IFERROR(INDEX(data_2015,MATCH(K$5&amp;$C$4,regnper_2015&amp;regnr_2015,0),MATCH($C60,var_2015,0)),"-")</f>
        <v>0</v>
      </c>
      <c r="L60" s="57">
        <f t="array" ref="L60">IFERROR(INDEX(data_2015,MATCH(L$5&amp;$C$4,regnper_2015&amp;regnr_2015,0),MATCH($C60,var_2015,0)),"-")</f>
        <v>0</v>
      </c>
      <c r="M60" s="57">
        <f t="array" ref="M60">IFERROR(INDEX(data_2015,MATCH(M$5&amp;$C$4,regnper_2015&amp;regnr_2015,0),MATCH($C60,var_2015,0)),"-")</f>
        <v>0</v>
      </c>
      <c r="N60" s="57">
        <f t="array" ref="N60">IFERROR(INDEX(data_2015,MATCH(N$5&amp;$C$4,regnper_2015&amp;regnr_2015,0),MATCH($C60,var_2015,0)),"-")</f>
        <v>0</v>
      </c>
    </row>
    <row r="61" spans="1:14">
      <c r="A61" s="56" t="s">
        <v>305</v>
      </c>
      <c r="B61" s="35" t="s">
        <v>55</v>
      </c>
      <c r="C61" s="39" t="s">
        <v>494</v>
      </c>
      <c r="D61" s="57">
        <f t="array" ref="D61">IFERROR(INDEX(data_2015,MATCH(D$5&amp;$C$4,regnper_2015&amp;regnr_2015,0),MATCH($C61,var_2015,0)),"-")</f>
        <v>0</v>
      </c>
      <c r="E61" s="57">
        <f t="array" ref="E61">IFERROR(INDEX(data_2015,MATCH(E$5&amp;$C$4,regnper_2015&amp;regnr_2015,0),MATCH($C61,var_2015,0)),"-")</f>
        <v>0</v>
      </c>
      <c r="F61" s="57">
        <f t="array" ref="F61">IFERROR(INDEX(data_2015,MATCH(F$5&amp;$C$4,regnper_2015&amp;regnr_2015,0),MATCH($C61,var_2015,0)),"-")</f>
        <v>0</v>
      </c>
      <c r="G61" s="57">
        <f t="array" ref="G61">IFERROR(INDEX(data_2015,MATCH(G$5&amp;$C$4,regnper_2015&amp;regnr_2015,0),MATCH($C61,var_2015,0)),"-")</f>
        <v>0</v>
      </c>
      <c r="H61" s="57">
        <f t="array" ref="H61">IFERROR(INDEX(data_2015,MATCH(H$5&amp;$C$4,regnper_2015&amp;regnr_2015,0),MATCH($C61,var_2015,0)),"-")</f>
        <v>0</v>
      </c>
      <c r="I61" s="57">
        <f t="array" ref="I61">IFERROR(INDEX(data_2015,MATCH(I$5&amp;$C$4,regnper_2015&amp;regnr_2015,0),MATCH($C61,var_2015,0)),"-")</f>
        <v>0</v>
      </c>
      <c r="J61" s="57">
        <f t="array" ref="J61">IFERROR(INDEX(data_2015,MATCH(J$5&amp;$C$4,regnper_2015&amp;regnr_2015,0),MATCH($C61,var_2015,0)),"-")</f>
        <v>0</v>
      </c>
      <c r="K61" s="57">
        <f t="array" ref="K61">IFERROR(INDEX(data_2015,MATCH(K$5&amp;$C$4,regnper_2015&amp;regnr_2015,0),MATCH($C61,var_2015,0)),"-")</f>
        <v>0</v>
      </c>
      <c r="L61" s="57">
        <f t="array" ref="L61">IFERROR(INDEX(data_2015,MATCH(L$5&amp;$C$4,regnper_2015&amp;regnr_2015,0),MATCH($C61,var_2015,0)),"-")</f>
        <v>0</v>
      </c>
      <c r="M61" s="57">
        <f t="array" ref="M61">IFERROR(INDEX(data_2015,MATCH(M$5&amp;$C$4,regnper_2015&amp;regnr_2015,0),MATCH($C61,var_2015,0)),"-")</f>
        <v>0</v>
      </c>
      <c r="N61" s="57">
        <f t="array" ref="N61">IFERROR(INDEX(data_2015,MATCH(N$5&amp;$C$4,regnper_2015&amp;regnr_2015,0),MATCH($C61,var_2015,0)),"-")</f>
        <v>0</v>
      </c>
    </row>
    <row r="62" spans="1:14">
      <c r="A62" s="58" t="s">
        <v>308</v>
      </c>
      <c r="B62" s="36" t="s">
        <v>495</v>
      </c>
      <c r="C62" s="39" t="s">
        <v>496</v>
      </c>
      <c r="D62" s="62">
        <f t="array" ref="D62">IFERROR(INDEX(data_2015,MATCH(D$5&amp;$C$4,regnper_2015&amp;regnr_2015,0),MATCH($C62,var_2015,0)),"-")</f>
        <v>0</v>
      </c>
      <c r="E62" s="62">
        <f t="array" ref="E62">IFERROR(INDEX(data_2015,MATCH(E$5&amp;$C$4,regnper_2015&amp;regnr_2015,0),MATCH($C62,var_2015,0)),"-")</f>
        <v>0</v>
      </c>
      <c r="F62" s="62">
        <f t="array" ref="F62">IFERROR(INDEX(data_2015,MATCH(F$5&amp;$C$4,regnper_2015&amp;regnr_2015,0),MATCH($C62,var_2015,0)),"-")</f>
        <v>0</v>
      </c>
      <c r="G62" s="62">
        <f t="array" ref="G62">IFERROR(INDEX(data_2015,MATCH(G$5&amp;$C$4,regnper_2015&amp;regnr_2015,0),MATCH($C62,var_2015,0)),"-")</f>
        <v>0</v>
      </c>
      <c r="H62" s="62">
        <f t="array" ref="H62">IFERROR(INDEX(data_2015,MATCH(H$5&amp;$C$4,regnper_2015&amp;regnr_2015,0),MATCH($C62,var_2015,0)),"-")</f>
        <v>0</v>
      </c>
      <c r="I62" s="62">
        <f t="array" ref="I62">IFERROR(INDEX(data_2015,MATCH(I$5&amp;$C$4,regnper_2015&amp;regnr_2015,0),MATCH($C62,var_2015,0)),"-")</f>
        <v>0</v>
      </c>
      <c r="J62" s="62">
        <f t="array" ref="J62">IFERROR(INDEX(data_2015,MATCH(J$5&amp;$C$4,regnper_2015&amp;regnr_2015,0),MATCH($C62,var_2015,0)),"-")</f>
        <v>0</v>
      </c>
      <c r="K62" s="62">
        <f t="array" ref="K62">IFERROR(INDEX(data_2015,MATCH(K$5&amp;$C$4,regnper_2015&amp;regnr_2015,0),MATCH($C62,var_2015,0)),"-")</f>
        <v>0</v>
      </c>
      <c r="L62" s="62">
        <f t="array" ref="L62">IFERROR(INDEX(data_2015,MATCH(L$5&amp;$C$4,regnper_2015&amp;regnr_2015,0),MATCH($C62,var_2015,0)),"-")</f>
        <v>0</v>
      </c>
      <c r="M62" s="62">
        <f t="array" ref="M62">IFERROR(INDEX(data_2015,MATCH(M$5&amp;$C$4,regnper_2015&amp;regnr_2015,0),MATCH($C62,var_2015,0)),"-")</f>
        <v>0</v>
      </c>
      <c r="N62" s="62">
        <f t="array" ref="N62">IFERROR(INDEX(data_2015,MATCH(N$5&amp;$C$4,regnper_2015&amp;regnr_2015,0),MATCH($C62,var_2015,0)),"-")</f>
        <v>0</v>
      </c>
    </row>
    <row r="63" spans="1:14">
      <c r="A63" s="56" t="s">
        <v>310</v>
      </c>
      <c r="B63" s="35" t="s">
        <v>319</v>
      </c>
      <c r="C63" s="39" t="s">
        <v>497</v>
      </c>
      <c r="D63" s="57">
        <f t="array" ref="D63">IFERROR(INDEX(data_2015,MATCH(D$5&amp;$C$4,regnper_2015&amp;regnr_2015,0),MATCH($C63,var_2015,0)),"-")</f>
        <v>0</v>
      </c>
      <c r="E63" s="57">
        <f t="array" ref="E63">IFERROR(INDEX(data_2015,MATCH(E$5&amp;$C$4,regnper_2015&amp;regnr_2015,0),MATCH($C63,var_2015,0)),"-")</f>
        <v>0</v>
      </c>
      <c r="F63" s="57">
        <f t="array" ref="F63">IFERROR(INDEX(data_2015,MATCH(F$5&amp;$C$4,regnper_2015&amp;regnr_2015,0),MATCH($C63,var_2015,0)),"-")</f>
        <v>0</v>
      </c>
      <c r="G63" s="57">
        <f t="array" ref="G63">IFERROR(INDEX(data_2015,MATCH(G$5&amp;$C$4,regnper_2015&amp;regnr_2015,0),MATCH($C63,var_2015,0)),"-")</f>
        <v>0</v>
      </c>
      <c r="H63" s="57">
        <f t="array" ref="H63">IFERROR(INDEX(data_2015,MATCH(H$5&amp;$C$4,regnper_2015&amp;regnr_2015,0),MATCH($C63,var_2015,0)),"-")</f>
        <v>0</v>
      </c>
      <c r="I63" s="57">
        <f t="array" ref="I63">IFERROR(INDEX(data_2015,MATCH(I$5&amp;$C$4,regnper_2015&amp;regnr_2015,0),MATCH($C63,var_2015,0)),"-")</f>
        <v>0</v>
      </c>
      <c r="J63" s="57">
        <f t="array" ref="J63">IFERROR(INDEX(data_2015,MATCH(J$5&amp;$C$4,regnper_2015&amp;regnr_2015,0),MATCH($C63,var_2015,0)),"-")</f>
        <v>0</v>
      </c>
      <c r="K63" s="57">
        <f t="array" ref="K63">IFERROR(INDEX(data_2015,MATCH(K$5&amp;$C$4,regnper_2015&amp;regnr_2015,0),MATCH($C63,var_2015,0)),"-")</f>
        <v>0</v>
      </c>
      <c r="L63" s="57">
        <f t="array" ref="L63">IFERROR(INDEX(data_2015,MATCH(L$5&amp;$C$4,regnper_2015&amp;regnr_2015,0),MATCH($C63,var_2015,0)),"-")</f>
        <v>0</v>
      </c>
      <c r="M63" s="57">
        <f t="array" ref="M63">IFERROR(INDEX(data_2015,MATCH(M$5&amp;$C$4,regnper_2015&amp;regnr_2015,0),MATCH($C63,var_2015,0)),"-")</f>
        <v>0</v>
      </c>
      <c r="N63" s="57">
        <f t="array" ref="N63">IFERROR(INDEX(data_2015,MATCH(N$5&amp;$C$4,regnper_2015&amp;regnr_2015,0),MATCH($C63,var_2015,0)),"-")</f>
        <v>0</v>
      </c>
    </row>
    <row r="64" spans="1:14">
      <c r="A64" s="56" t="s">
        <v>313</v>
      </c>
      <c r="B64" s="35" t="s">
        <v>322</v>
      </c>
      <c r="C64" s="39" t="s">
        <v>498</v>
      </c>
      <c r="D64" s="57">
        <f t="array" ref="D64">IFERROR(INDEX(data_2015,MATCH(D$5&amp;$C$4,regnper_2015&amp;regnr_2015,0),MATCH($C64,var_2015,0)),"-")</f>
        <v>0</v>
      </c>
      <c r="E64" s="57">
        <f t="array" ref="E64">IFERROR(INDEX(data_2015,MATCH(E$5&amp;$C$4,regnper_2015&amp;regnr_2015,0),MATCH($C64,var_2015,0)),"-")</f>
        <v>0</v>
      </c>
      <c r="F64" s="57">
        <f t="array" ref="F64">IFERROR(INDEX(data_2015,MATCH(F$5&amp;$C$4,regnper_2015&amp;regnr_2015,0),MATCH($C64,var_2015,0)),"-")</f>
        <v>0</v>
      </c>
      <c r="G64" s="57">
        <f t="array" ref="G64">IFERROR(INDEX(data_2015,MATCH(G$5&amp;$C$4,regnper_2015&amp;regnr_2015,0),MATCH($C64,var_2015,0)),"-")</f>
        <v>0</v>
      </c>
      <c r="H64" s="57">
        <f t="array" ref="H64">IFERROR(INDEX(data_2015,MATCH(H$5&amp;$C$4,regnper_2015&amp;regnr_2015,0),MATCH($C64,var_2015,0)),"-")</f>
        <v>0</v>
      </c>
      <c r="I64" s="57">
        <f t="array" ref="I64">IFERROR(INDEX(data_2015,MATCH(I$5&amp;$C$4,regnper_2015&amp;regnr_2015,0),MATCH($C64,var_2015,0)),"-")</f>
        <v>0</v>
      </c>
      <c r="J64" s="57">
        <f t="array" ref="J64">IFERROR(INDEX(data_2015,MATCH(J$5&amp;$C$4,regnper_2015&amp;regnr_2015,0),MATCH($C64,var_2015,0)),"-")</f>
        <v>0</v>
      </c>
      <c r="K64" s="57">
        <f t="array" ref="K64">IFERROR(INDEX(data_2015,MATCH(K$5&amp;$C$4,regnper_2015&amp;regnr_2015,0),MATCH($C64,var_2015,0)),"-")</f>
        <v>0</v>
      </c>
      <c r="L64" s="57">
        <f t="array" ref="L64">IFERROR(INDEX(data_2015,MATCH(L$5&amp;$C$4,regnper_2015&amp;regnr_2015,0),MATCH($C64,var_2015,0)),"-")</f>
        <v>0</v>
      </c>
      <c r="M64" s="57">
        <f t="array" ref="M64">IFERROR(INDEX(data_2015,MATCH(M$5&amp;$C$4,regnper_2015&amp;regnr_2015,0),MATCH($C64,var_2015,0)),"-")</f>
        <v>0</v>
      </c>
      <c r="N64" s="57">
        <f t="array" ref="N64">IFERROR(INDEX(data_2015,MATCH(N$5&amp;$C$4,regnper_2015&amp;regnr_2015,0),MATCH($C64,var_2015,0)),"-")</f>
        <v>0</v>
      </c>
    </row>
    <row r="65" spans="1:14">
      <c r="A65" s="56" t="s">
        <v>315</v>
      </c>
      <c r="B65" s="35" t="s">
        <v>79</v>
      </c>
      <c r="C65" s="39" t="s">
        <v>499</v>
      </c>
      <c r="D65" s="57">
        <f t="array" ref="D65">IFERROR(INDEX(data_2015,MATCH(D$5&amp;$C$4,regnper_2015&amp;regnr_2015,0),MATCH($C65,var_2015,0)),"-")</f>
        <v>0</v>
      </c>
      <c r="E65" s="57">
        <f t="array" ref="E65">IFERROR(INDEX(data_2015,MATCH(E$5&amp;$C$4,regnper_2015&amp;regnr_2015,0),MATCH($C65,var_2015,0)),"-")</f>
        <v>0</v>
      </c>
      <c r="F65" s="57">
        <f t="array" ref="F65">IFERROR(INDEX(data_2015,MATCH(F$5&amp;$C$4,regnper_2015&amp;regnr_2015,0),MATCH($C65,var_2015,0)),"-")</f>
        <v>0</v>
      </c>
      <c r="G65" s="57">
        <f t="array" ref="G65">IFERROR(INDEX(data_2015,MATCH(G$5&amp;$C$4,regnper_2015&amp;regnr_2015,0),MATCH($C65,var_2015,0)),"-")</f>
        <v>0</v>
      </c>
      <c r="H65" s="57">
        <f t="array" ref="H65">IFERROR(INDEX(data_2015,MATCH(H$5&amp;$C$4,regnper_2015&amp;regnr_2015,0),MATCH($C65,var_2015,0)),"-")</f>
        <v>0</v>
      </c>
      <c r="I65" s="57">
        <f t="array" ref="I65">IFERROR(INDEX(data_2015,MATCH(I$5&amp;$C$4,regnper_2015&amp;regnr_2015,0),MATCH($C65,var_2015,0)),"-")</f>
        <v>0</v>
      </c>
      <c r="J65" s="57">
        <f t="array" ref="J65">IFERROR(INDEX(data_2015,MATCH(J$5&amp;$C$4,regnper_2015&amp;regnr_2015,0),MATCH($C65,var_2015,0)),"-")</f>
        <v>0</v>
      </c>
      <c r="K65" s="57">
        <f t="array" ref="K65">IFERROR(INDEX(data_2015,MATCH(K$5&amp;$C$4,regnper_2015&amp;regnr_2015,0),MATCH($C65,var_2015,0)),"-")</f>
        <v>0</v>
      </c>
      <c r="L65" s="57">
        <f t="array" ref="L65">IFERROR(INDEX(data_2015,MATCH(L$5&amp;$C$4,regnper_2015&amp;regnr_2015,0),MATCH($C65,var_2015,0)),"-")</f>
        <v>0</v>
      </c>
      <c r="M65" s="57">
        <f t="array" ref="M65">IFERROR(INDEX(data_2015,MATCH(M$5&amp;$C$4,regnper_2015&amp;regnr_2015,0),MATCH($C65,var_2015,0)),"-")</f>
        <v>0</v>
      </c>
      <c r="N65" s="57">
        <f t="array" ref="N65">IFERROR(INDEX(data_2015,MATCH(N$5&amp;$C$4,regnper_2015&amp;regnr_2015,0),MATCH($C65,var_2015,0)),"-")</f>
        <v>0</v>
      </c>
    </row>
    <row r="66" spans="1:14">
      <c r="A66" s="56" t="s">
        <v>318</v>
      </c>
      <c r="B66" s="35" t="s">
        <v>327</v>
      </c>
      <c r="C66" s="39" t="s">
        <v>500</v>
      </c>
      <c r="D66" s="57">
        <f t="array" ref="D66">IFERROR(INDEX(data_2015,MATCH(D$5&amp;$C$4,regnper_2015&amp;regnr_2015,0),MATCH($C66,var_2015,0)),"-")</f>
        <v>0</v>
      </c>
      <c r="E66" s="57">
        <f t="array" ref="E66">IFERROR(INDEX(data_2015,MATCH(E$5&amp;$C$4,regnper_2015&amp;regnr_2015,0),MATCH($C66,var_2015,0)),"-")</f>
        <v>0</v>
      </c>
      <c r="F66" s="57">
        <f t="array" ref="F66">IFERROR(INDEX(data_2015,MATCH(F$5&amp;$C$4,regnper_2015&amp;regnr_2015,0),MATCH($C66,var_2015,0)),"-")</f>
        <v>0</v>
      </c>
      <c r="G66" s="57">
        <f t="array" ref="G66">IFERROR(INDEX(data_2015,MATCH(G$5&amp;$C$4,regnper_2015&amp;regnr_2015,0),MATCH($C66,var_2015,0)),"-")</f>
        <v>0</v>
      </c>
      <c r="H66" s="57">
        <f t="array" ref="H66">IFERROR(INDEX(data_2015,MATCH(H$5&amp;$C$4,regnper_2015&amp;regnr_2015,0),MATCH($C66,var_2015,0)),"-")</f>
        <v>0</v>
      </c>
      <c r="I66" s="57">
        <f t="array" ref="I66">IFERROR(INDEX(data_2015,MATCH(I$5&amp;$C$4,regnper_2015&amp;regnr_2015,0),MATCH($C66,var_2015,0)),"-")</f>
        <v>0</v>
      </c>
      <c r="J66" s="57">
        <f t="array" ref="J66">IFERROR(INDEX(data_2015,MATCH(J$5&amp;$C$4,regnper_2015&amp;regnr_2015,0),MATCH($C66,var_2015,0)),"-")</f>
        <v>0</v>
      </c>
      <c r="K66" s="57">
        <f t="array" ref="K66">IFERROR(INDEX(data_2015,MATCH(K$5&amp;$C$4,regnper_2015&amp;regnr_2015,0),MATCH($C66,var_2015,0)),"-")</f>
        <v>0</v>
      </c>
      <c r="L66" s="57">
        <f t="array" ref="L66">IFERROR(INDEX(data_2015,MATCH(L$5&amp;$C$4,regnper_2015&amp;regnr_2015,0),MATCH($C66,var_2015,0)),"-")</f>
        <v>0</v>
      </c>
      <c r="M66" s="57">
        <f t="array" ref="M66">IFERROR(INDEX(data_2015,MATCH(M$5&amp;$C$4,regnper_2015&amp;regnr_2015,0),MATCH($C66,var_2015,0)),"-")</f>
        <v>0</v>
      </c>
      <c r="N66" s="57">
        <f t="array" ref="N66">IFERROR(INDEX(data_2015,MATCH(N$5&amp;$C$4,regnper_2015&amp;regnr_2015,0),MATCH($C66,var_2015,0)),"-")</f>
        <v>0</v>
      </c>
    </row>
    <row r="67" spans="1:14">
      <c r="A67" s="56" t="s">
        <v>321</v>
      </c>
      <c r="B67" s="35" t="s">
        <v>85</v>
      </c>
      <c r="C67" s="39" t="s">
        <v>501</v>
      </c>
      <c r="D67" s="57">
        <f t="array" ref="D67">IFERROR(INDEX(data_2015,MATCH(D$5&amp;$C$4,regnper_2015&amp;regnr_2015,0),MATCH($C67,var_2015,0)),"-")</f>
        <v>0</v>
      </c>
      <c r="E67" s="57">
        <f t="array" ref="E67">IFERROR(INDEX(data_2015,MATCH(E$5&amp;$C$4,regnper_2015&amp;regnr_2015,0),MATCH($C67,var_2015,0)),"-")</f>
        <v>0</v>
      </c>
      <c r="F67" s="57">
        <f t="array" ref="F67">IFERROR(INDEX(data_2015,MATCH(F$5&amp;$C$4,regnper_2015&amp;regnr_2015,0),MATCH($C67,var_2015,0)),"-")</f>
        <v>0</v>
      </c>
      <c r="G67" s="57">
        <f t="array" ref="G67">IFERROR(INDEX(data_2015,MATCH(G$5&amp;$C$4,regnper_2015&amp;regnr_2015,0),MATCH($C67,var_2015,0)),"-")</f>
        <v>0</v>
      </c>
      <c r="H67" s="57">
        <f t="array" ref="H67">IFERROR(INDEX(data_2015,MATCH(H$5&amp;$C$4,regnper_2015&amp;regnr_2015,0),MATCH($C67,var_2015,0)),"-")</f>
        <v>0</v>
      </c>
      <c r="I67" s="57">
        <f t="array" ref="I67">IFERROR(INDEX(data_2015,MATCH(I$5&amp;$C$4,regnper_2015&amp;regnr_2015,0),MATCH($C67,var_2015,0)),"-")</f>
        <v>0</v>
      </c>
      <c r="J67" s="57">
        <f t="array" ref="J67">IFERROR(INDEX(data_2015,MATCH(J$5&amp;$C$4,regnper_2015&amp;regnr_2015,0),MATCH($C67,var_2015,0)),"-")</f>
        <v>0</v>
      </c>
      <c r="K67" s="57">
        <f t="array" ref="K67">IFERROR(INDEX(data_2015,MATCH(K$5&amp;$C$4,regnper_2015&amp;regnr_2015,0),MATCH($C67,var_2015,0)),"-")</f>
        <v>0</v>
      </c>
      <c r="L67" s="57">
        <f t="array" ref="L67">IFERROR(INDEX(data_2015,MATCH(L$5&amp;$C$4,regnper_2015&amp;regnr_2015,0),MATCH($C67,var_2015,0)),"-")</f>
        <v>0</v>
      </c>
      <c r="M67" s="57">
        <f t="array" ref="M67">IFERROR(INDEX(data_2015,MATCH(M$5&amp;$C$4,regnper_2015&amp;regnr_2015,0),MATCH($C67,var_2015,0)),"-")</f>
        <v>0</v>
      </c>
      <c r="N67" s="57">
        <f t="array" ref="N67">IFERROR(INDEX(data_2015,MATCH(N$5&amp;$C$4,regnper_2015&amp;regnr_2015,0),MATCH($C67,var_2015,0)),"-")</f>
        <v>0</v>
      </c>
    </row>
    <row r="68" spans="1:14">
      <c r="A68" s="58" t="s">
        <v>324</v>
      </c>
      <c r="B68" s="36" t="s">
        <v>502</v>
      </c>
      <c r="C68" s="39" t="s">
        <v>503</v>
      </c>
      <c r="D68" s="62">
        <f t="array" ref="D68">IFERROR(INDEX(data_2015,MATCH(D$5&amp;$C$4,regnper_2015&amp;regnr_2015,0),MATCH($C68,var_2015,0)),"-")</f>
        <v>0</v>
      </c>
      <c r="E68" s="62">
        <f t="array" ref="E68">IFERROR(INDEX(data_2015,MATCH(E$5&amp;$C$4,regnper_2015&amp;regnr_2015,0),MATCH($C68,var_2015,0)),"-")</f>
        <v>0</v>
      </c>
      <c r="F68" s="62">
        <f t="array" ref="F68">IFERROR(INDEX(data_2015,MATCH(F$5&amp;$C$4,regnper_2015&amp;regnr_2015,0),MATCH($C68,var_2015,0)),"-")</f>
        <v>0</v>
      </c>
      <c r="G68" s="62">
        <f t="array" ref="G68">IFERROR(INDEX(data_2015,MATCH(G$5&amp;$C$4,regnper_2015&amp;regnr_2015,0),MATCH($C68,var_2015,0)),"-")</f>
        <v>0</v>
      </c>
      <c r="H68" s="62">
        <f t="array" ref="H68">IFERROR(INDEX(data_2015,MATCH(H$5&amp;$C$4,regnper_2015&amp;regnr_2015,0),MATCH($C68,var_2015,0)),"-")</f>
        <v>0</v>
      </c>
      <c r="I68" s="62">
        <f t="array" ref="I68">IFERROR(INDEX(data_2015,MATCH(I$5&amp;$C$4,regnper_2015&amp;regnr_2015,0),MATCH($C68,var_2015,0)),"-")</f>
        <v>0</v>
      </c>
      <c r="J68" s="62">
        <f t="array" ref="J68">IFERROR(INDEX(data_2015,MATCH(J$5&amp;$C$4,regnper_2015&amp;regnr_2015,0),MATCH($C68,var_2015,0)),"-")</f>
        <v>0</v>
      </c>
      <c r="K68" s="62">
        <f t="array" ref="K68">IFERROR(INDEX(data_2015,MATCH(K$5&amp;$C$4,regnper_2015&amp;regnr_2015,0),MATCH($C68,var_2015,0)),"-")</f>
        <v>0</v>
      </c>
      <c r="L68" s="62">
        <f t="array" ref="L68">IFERROR(INDEX(data_2015,MATCH(L$5&amp;$C$4,regnper_2015&amp;regnr_2015,0),MATCH($C68,var_2015,0)),"-")</f>
        <v>0</v>
      </c>
      <c r="M68" s="62">
        <f t="array" ref="M68">IFERROR(INDEX(data_2015,MATCH(M$5&amp;$C$4,regnper_2015&amp;regnr_2015,0),MATCH($C68,var_2015,0)),"-")</f>
        <v>0</v>
      </c>
      <c r="N68" s="62">
        <f t="array" ref="N68">IFERROR(INDEX(data_2015,MATCH(N$5&amp;$C$4,regnper_2015&amp;regnr_2015,0),MATCH($C68,var_2015,0)),"-")</f>
        <v>0</v>
      </c>
    </row>
    <row r="69" spans="1:14">
      <c r="A69" s="56" t="s">
        <v>326</v>
      </c>
      <c r="B69" s="35" t="s">
        <v>504</v>
      </c>
      <c r="C69" s="39" t="s">
        <v>505</v>
      </c>
      <c r="D69" s="57">
        <f t="array" ref="D69">IFERROR(INDEX(data_2015,MATCH(D$5&amp;$C$4,regnper_2015&amp;regnr_2015,0),MATCH($C69,var_2015,0)),"-")</f>
        <v>0</v>
      </c>
      <c r="E69" s="57">
        <f t="array" ref="E69">IFERROR(INDEX(data_2015,MATCH(E$5&amp;$C$4,regnper_2015&amp;regnr_2015,0),MATCH($C69,var_2015,0)),"-")</f>
        <v>0</v>
      </c>
      <c r="F69" s="57">
        <f t="array" ref="F69">IFERROR(INDEX(data_2015,MATCH(F$5&amp;$C$4,regnper_2015&amp;regnr_2015,0),MATCH($C69,var_2015,0)),"-")</f>
        <v>0</v>
      </c>
      <c r="G69" s="57">
        <f t="array" ref="G69">IFERROR(INDEX(data_2015,MATCH(G$5&amp;$C$4,regnper_2015&amp;regnr_2015,0),MATCH($C69,var_2015,0)),"-")</f>
        <v>0</v>
      </c>
      <c r="H69" s="57">
        <f t="array" ref="H69">IFERROR(INDEX(data_2015,MATCH(H$5&amp;$C$4,regnper_2015&amp;regnr_2015,0),MATCH($C69,var_2015,0)),"-")</f>
        <v>0</v>
      </c>
      <c r="I69" s="57">
        <f t="array" ref="I69">IFERROR(INDEX(data_2015,MATCH(I$5&amp;$C$4,regnper_2015&amp;regnr_2015,0),MATCH($C69,var_2015,0)),"-")</f>
        <v>0</v>
      </c>
      <c r="J69" s="57">
        <f t="array" ref="J69">IFERROR(INDEX(data_2015,MATCH(J$5&amp;$C$4,regnper_2015&amp;regnr_2015,0),MATCH($C69,var_2015,0)),"-")</f>
        <v>0</v>
      </c>
      <c r="K69" s="57">
        <f t="array" ref="K69">IFERROR(INDEX(data_2015,MATCH(K$5&amp;$C$4,regnper_2015&amp;regnr_2015,0),MATCH($C69,var_2015,0)),"-")</f>
        <v>0</v>
      </c>
      <c r="L69" s="57">
        <f t="array" ref="L69">IFERROR(INDEX(data_2015,MATCH(L$5&amp;$C$4,regnper_2015&amp;regnr_2015,0),MATCH($C69,var_2015,0)),"-")</f>
        <v>0</v>
      </c>
      <c r="M69" s="57">
        <f t="array" ref="M69">IFERROR(INDEX(data_2015,MATCH(M$5&amp;$C$4,regnper_2015&amp;regnr_2015,0),MATCH($C69,var_2015,0)),"-")</f>
        <v>0</v>
      </c>
      <c r="N69" s="57">
        <f t="array" ref="N69">IFERROR(INDEX(data_2015,MATCH(N$5&amp;$C$4,regnper_2015&amp;regnr_2015,0),MATCH($C69,var_2015,0)),"-")</f>
        <v>0</v>
      </c>
    </row>
    <row r="70" spans="1:14">
      <c r="A70" s="58" t="s">
        <v>329</v>
      </c>
      <c r="B70" s="36" t="s">
        <v>506</v>
      </c>
      <c r="C70" s="39" t="s">
        <v>507</v>
      </c>
      <c r="D70" s="62">
        <f t="array" ref="D70">IFERROR(INDEX(data_2015,MATCH(D$5&amp;$C$4,regnper_2015&amp;regnr_2015,0),MATCH($C70,var_2015,0)),"-")</f>
        <v>0</v>
      </c>
      <c r="E70" s="62">
        <f t="array" ref="E70">IFERROR(INDEX(data_2015,MATCH(E$5&amp;$C$4,regnper_2015&amp;regnr_2015,0),MATCH($C70,var_2015,0)),"-")</f>
        <v>0</v>
      </c>
      <c r="F70" s="62">
        <f t="array" ref="F70">IFERROR(INDEX(data_2015,MATCH(F$5&amp;$C$4,regnper_2015&amp;regnr_2015,0),MATCH($C70,var_2015,0)),"-")</f>
        <v>0</v>
      </c>
      <c r="G70" s="62">
        <f t="array" ref="G70">IFERROR(INDEX(data_2015,MATCH(G$5&amp;$C$4,regnper_2015&amp;regnr_2015,0),MATCH($C70,var_2015,0)),"-")</f>
        <v>0</v>
      </c>
      <c r="H70" s="62">
        <f t="array" ref="H70">IFERROR(INDEX(data_2015,MATCH(H$5&amp;$C$4,regnper_2015&amp;regnr_2015,0),MATCH($C70,var_2015,0)),"-")</f>
        <v>0</v>
      </c>
      <c r="I70" s="62">
        <f t="array" ref="I70">IFERROR(INDEX(data_2015,MATCH(I$5&amp;$C$4,regnper_2015&amp;regnr_2015,0),MATCH($C70,var_2015,0)),"-")</f>
        <v>0</v>
      </c>
      <c r="J70" s="62">
        <f t="array" ref="J70">IFERROR(INDEX(data_2015,MATCH(J$5&amp;$C$4,regnper_2015&amp;regnr_2015,0),MATCH($C70,var_2015,0)),"-")</f>
        <v>0</v>
      </c>
      <c r="K70" s="62">
        <f t="array" ref="K70">IFERROR(INDEX(data_2015,MATCH(K$5&amp;$C$4,regnper_2015&amp;regnr_2015,0),MATCH($C70,var_2015,0)),"-")</f>
        <v>0</v>
      </c>
      <c r="L70" s="62">
        <f t="array" ref="L70">IFERROR(INDEX(data_2015,MATCH(L$5&amp;$C$4,regnper_2015&amp;regnr_2015,0),MATCH($C70,var_2015,0)),"-")</f>
        <v>0</v>
      </c>
      <c r="M70" s="62">
        <f t="array" ref="M70">IFERROR(INDEX(data_2015,MATCH(M$5&amp;$C$4,regnper_2015&amp;regnr_2015,0),MATCH($C70,var_2015,0)),"-")</f>
        <v>0</v>
      </c>
      <c r="N70" s="62">
        <f t="array" ref="N70">IFERROR(INDEX(data_2015,MATCH(N$5&amp;$C$4,regnper_2015&amp;regnr_2015,0),MATCH($C70,var_2015,0)),"-")</f>
        <v>0</v>
      </c>
    </row>
    <row r="71" spans="1:14">
      <c r="A71" s="3"/>
      <c r="B71" s="67"/>
      <c r="C71" s="68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</row>
    <row r="72" spans="1:14" ht="26.25" customHeight="1">
      <c r="A72" s="125" t="s">
        <v>143</v>
      </c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</row>
    <row r="73" spans="1:14" ht="15.75" customHeight="1">
      <c r="A73" s="11"/>
      <c r="B73" s="55"/>
      <c r="C73" s="49" t="s">
        <v>12</v>
      </c>
      <c r="D73" s="118">
        <v>2005</v>
      </c>
      <c r="E73" s="118">
        <v>2006</v>
      </c>
      <c r="F73" s="118">
        <v>2007</v>
      </c>
      <c r="G73" s="118">
        <v>2008</v>
      </c>
      <c r="H73" s="118">
        <v>2009</v>
      </c>
      <c r="I73" s="118">
        <v>2010</v>
      </c>
      <c r="J73" s="118">
        <v>2011</v>
      </c>
      <c r="K73" s="118">
        <v>2012</v>
      </c>
      <c r="L73" s="118">
        <v>2013</v>
      </c>
      <c r="M73" s="118">
        <v>2014</v>
      </c>
      <c r="N73" s="118">
        <v>2015</v>
      </c>
    </row>
    <row r="74" spans="1:14">
      <c r="A74" s="19" t="s">
        <v>144</v>
      </c>
      <c r="B74" s="59" t="s">
        <v>145</v>
      </c>
      <c r="C74" s="42"/>
      <c r="D74" s="47" t="s">
        <v>14</v>
      </c>
      <c r="E74" s="47" t="s">
        <v>14</v>
      </c>
      <c r="F74" s="47" t="s">
        <v>14</v>
      </c>
      <c r="G74" s="47" t="s">
        <v>14</v>
      </c>
      <c r="H74" s="47" t="s">
        <v>14</v>
      </c>
      <c r="I74" s="47" t="s">
        <v>14</v>
      </c>
      <c r="J74" s="47" t="s">
        <v>14</v>
      </c>
      <c r="K74" s="47" t="s">
        <v>14</v>
      </c>
      <c r="L74" s="47" t="s">
        <v>14</v>
      </c>
      <c r="M74" s="47" t="s">
        <v>14</v>
      </c>
      <c r="N74" s="47" t="s">
        <v>14</v>
      </c>
    </row>
    <row r="75" spans="1:14">
      <c r="A75" s="28" t="s">
        <v>15</v>
      </c>
      <c r="B75" s="35" t="s">
        <v>146</v>
      </c>
      <c r="C75" s="39" t="s">
        <v>508</v>
      </c>
      <c r="D75" s="57">
        <f t="array" ref="D75">IFERROR(INDEX(data_2015,MATCH(D$5&amp;$C$4,regnper_2015&amp;regnr_2015,0),MATCH($C75,var_2015,0)),"-")</f>
        <v>0</v>
      </c>
      <c r="E75" s="57">
        <f t="array" ref="E75">IFERROR(INDEX(data_2015,MATCH(E$5&amp;$C$4,regnper_2015&amp;regnr_2015,0),MATCH($C75,var_2015,0)),"-")</f>
        <v>0</v>
      </c>
      <c r="F75" s="57">
        <f t="array" ref="F75">IFERROR(INDEX(data_2015,MATCH(F$5&amp;$C$4,regnper_2015&amp;regnr_2015,0),MATCH($C75,var_2015,0)),"-")</f>
        <v>0</v>
      </c>
      <c r="G75" s="57">
        <f t="array" ref="G75">IFERROR(INDEX(data_2015,MATCH(G$5&amp;$C$4,regnper_2015&amp;regnr_2015,0),MATCH($C75,var_2015,0)),"-")</f>
        <v>0</v>
      </c>
      <c r="H75" s="57">
        <f t="array" ref="H75">IFERROR(INDEX(data_2015,MATCH(H$5&amp;$C$4,regnper_2015&amp;regnr_2015,0),MATCH($C75,var_2015,0)),"-")</f>
        <v>0</v>
      </c>
      <c r="I75" s="57">
        <f t="array" ref="I75">IFERROR(INDEX(data_2015,MATCH(I$5&amp;$C$4,regnper_2015&amp;regnr_2015,0),MATCH($C75,var_2015,0)),"-")</f>
        <v>0</v>
      </c>
      <c r="J75" s="57">
        <f t="array" ref="J75">IFERROR(INDEX(data_2015,MATCH(J$5&amp;$C$4,regnper_2015&amp;regnr_2015,0),MATCH($C75,var_2015,0)),"-")</f>
        <v>0</v>
      </c>
      <c r="K75" s="57">
        <f t="array" ref="K75">IFERROR(INDEX(data_2015,MATCH(K$5&amp;$C$4,regnper_2015&amp;regnr_2015,0),MATCH($C75,var_2015,0)),"-")</f>
        <v>0</v>
      </c>
      <c r="L75" s="57">
        <f t="array" ref="L75">IFERROR(INDEX(data_2015,MATCH(L$5&amp;$C$4,regnper_2015&amp;regnr_2015,0),MATCH($C75,var_2015,0)),"-")</f>
        <v>0</v>
      </c>
      <c r="M75" s="57">
        <f t="array" ref="M75">IFERROR(INDEX(data_2015,MATCH(M$5&amp;$C$4,regnper_2015&amp;regnr_2015,0),MATCH($C75,var_2015,0)),"-")</f>
        <v>0</v>
      </c>
      <c r="N75" s="57">
        <f t="array" ref="N75">IFERROR(INDEX(data_2015,MATCH(N$5&amp;$C$4,regnper_2015&amp;regnr_2015,0),MATCH($C75,var_2015,0)),"-")</f>
        <v>0</v>
      </c>
    </row>
    <row r="76" spans="1:14">
      <c r="A76" s="28" t="s">
        <v>18</v>
      </c>
      <c r="B76" s="35" t="s">
        <v>509</v>
      </c>
      <c r="C76" s="39" t="s">
        <v>510</v>
      </c>
      <c r="D76" s="57">
        <f t="array" ref="D76">IFERROR(INDEX(data_2015,MATCH(D$5&amp;$C$4,regnper_2015&amp;regnr_2015,0),MATCH($C76,var_2015,0)),"-")</f>
        <v>0</v>
      </c>
      <c r="E76" s="57">
        <f t="array" ref="E76">IFERROR(INDEX(data_2015,MATCH(E$5&amp;$C$4,regnper_2015&amp;regnr_2015,0),MATCH($C76,var_2015,0)),"-")</f>
        <v>0</v>
      </c>
      <c r="F76" s="57">
        <f t="array" ref="F76">IFERROR(INDEX(data_2015,MATCH(F$5&amp;$C$4,regnper_2015&amp;regnr_2015,0),MATCH($C76,var_2015,0)),"-")</f>
        <v>0</v>
      </c>
      <c r="G76" s="57">
        <f t="array" ref="G76">IFERROR(INDEX(data_2015,MATCH(G$5&amp;$C$4,regnper_2015&amp;regnr_2015,0),MATCH($C76,var_2015,0)),"-")</f>
        <v>0</v>
      </c>
      <c r="H76" s="57">
        <f t="array" ref="H76">IFERROR(INDEX(data_2015,MATCH(H$5&amp;$C$4,regnper_2015&amp;regnr_2015,0),MATCH($C76,var_2015,0)),"-")</f>
        <v>0</v>
      </c>
      <c r="I76" s="57">
        <f t="array" ref="I76">IFERROR(INDEX(data_2015,MATCH(I$5&amp;$C$4,regnper_2015&amp;regnr_2015,0),MATCH($C76,var_2015,0)),"-")</f>
        <v>0</v>
      </c>
      <c r="J76" s="57">
        <f t="array" ref="J76">IFERROR(INDEX(data_2015,MATCH(J$5&amp;$C$4,regnper_2015&amp;regnr_2015,0),MATCH($C76,var_2015,0)),"-")</f>
        <v>0</v>
      </c>
      <c r="K76" s="57">
        <f t="array" ref="K76">IFERROR(INDEX(data_2015,MATCH(K$5&amp;$C$4,regnper_2015&amp;regnr_2015,0),MATCH($C76,var_2015,0)),"-")</f>
        <v>0</v>
      </c>
      <c r="L76" s="57">
        <f t="array" ref="L76">IFERROR(INDEX(data_2015,MATCH(L$5&amp;$C$4,regnper_2015&amp;regnr_2015,0),MATCH($C76,var_2015,0)),"-")</f>
        <v>0</v>
      </c>
      <c r="M76" s="57">
        <f t="array" ref="M76">IFERROR(INDEX(data_2015,MATCH(M$5&amp;$C$4,regnper_2015&amp;regnr_2015,0),MATCH($C76,var_2015,0)),"-")</f>
        <v>0</v>
      </c>
      <c r="N76" s="57">
        <f t="array" ref="N76">IFERROR(INDEX(data_2015,MATCH(N$5&amp;$C$4,regnper_2015&amp;regnr_2015,0),MATCH($C76,var_2015,0)),"-")</f>
        <v>0</v>
      </c>
    </row>
    <row r="77" spans="1:14">
      <c r="A77" s="28" t="s">
        <v>21</v>
      </c>
      <c r="B77" s="35" t="s">
        <v>511</v>
      </c>
      <c r="C77" s="39" t="s">
        <v>512</v>
      </c>
      <c r="D77" s="57">
        <f t="array" ref="D77">IFERROR(INDEX(data_2015,MATCH(D$5&amp;$C$4,regnper_2015&amp;regnr_2015,0),MATCH($C77,var_2015,0)),"-")</f>
        <v>0</v>
      </c>
      <c r="E77" s="57">
        <f t="array" ref="E77">IFERROR(INDEX(data_2015,MATCH(E$5&amp;$C$4,regnper_2015&amp;regnr_2015,0),MATCH($C77,var_2015,0)),"-")</f>
        <v>0</v>
      </c>
      <c r="F77" s="57">
        <f t="array" ref="F77">IFERROR(INDEX(data_2015,MATCH(F$5&amp;$C$4,regnper_2015&amp;regnr_2015,0),MATCH($C77,var_2015,0)),"-")</f>
        <v>0</v>
      </c>
      <c r="G77" s="57">
        <f t="array" ref="G77">IFERROR(INDEX(data_2015,MATCH(G$5&amp;$C$4,regnper_2015&amp;regnr_2015,0),MATCH($C77,var_2015,0)),"-")</f>
        <v>0</v>
      </c>
      <c r="H77" s="57">
        <f t="array" ref="H77">IFERROR(INDEX(data_2015,MATCH(H$5&amp;$C$4,regnper_2015&amp;regnr_2015,0),MATCH($C77,var_2015,0)),"-")</f>
        <v>0</v>
      </c>
      <c r="I77" s="57">
        <f t="array" ref="I77">IFERROR(INDEX(data_2015,MATCH(I$5&amp;$C$4,regnper_2015&amp;regnr_2015,0),MATCH($C77,var_2015,0)),"-")</f>
        <v>0</v>
      </c>
      <c r="J77" s="57">
        <f t="array" ref="J77">IFERROR(INDEX(data_2015,MATCH(J$5&amp;$C$4,regnper_2015&amp;regnr_2015,0),MATCH($C77,var_2015,0)),"-")</f>
        <v>0</v>
      </c>
      <c r="K77" s="57">
        <f t="array" ref="K77">IFERROR(INDEX(data_2015,MATCH(K$5&amp;$C$4,regnper_2015&amp;regnr_2015,0),MATCH($C77,var_2015,0)),"-")</f>
        <v>0</v>
      </c>
      <c r="L77" s="57">
        <f t="array" ref="L77">IFERROR(INDEX(data_2015,MATCH(L$5&amp;$C$4,regnper_2015&amp;regnr_2015,0),MATCH($C77,var_2015,0)),"-")</f>
        <v>0</v>
      </c>
      <c r="M77" s="57">
        <f t="array" ref="M77">IFERROR(INDEX(data_2015,MATCH(M$5&amp;$C$4,regnper_2015&amp;regnr_2015,0),MATCH($C77,var_2015,0)),"-")</f>
        <v>0</v>
      </c>
      <c r="N77" s="57">
        <f t="array" ref="N77">IFERROR(INDEX(data_2015,MATCH(N$5&amp;$C$4,regnper_2015&amp;regnr_2015,0),MATCH($C77,var_2015,0)),"-")</f>
        <v>0</v>
      </c>
    </row>
    <row r="78" spans="1:14">
      <c r="A78" s="30" t="s">
        <v>24</v>
      </c>
      <c r="B78" s="36" t="s">
        <v>513</v>
      </c>
      <c r="C78" s="39" t="s">
        <v>514</v>
      </c>
      <c r="D78" s="62">
        <f t="array" ref="D78">IFERROR(INDEX(data_2015,MATCH(D$5&amp;$C$4,regnper_2015&amp;regnr_2015,0),MATCH($C78,var_2015,0)),"-")</f>
        <v>0</v>
      </c>
      <c r="E78" s="62">
        <f t="array" ref="E78">IFERROR(INDEX(data_2015,MATCH(E$5&amp;$C$4,regnper_2015&amp;regnr_2015,0),MATCH($C78,var_2015,0)),"-")</f>
        <v>0</v>
      </c>
      <c r="F78" s="62">
        <f t="array" ref="F78">IFERROR(INDEX(data_2015,MATCH(F$5&amp;$C$4,regnper_2015&amp;regnr_2015,0),MATCH($C78,var_2015,0)),"-")</f>
        <v>0</v>
      </c>
      <c r="G78" s="62">
        <f t="array" ref="G78">IFERROR(INDEX(data_2015,MATCH(G$5&amp;$C$4,regnper_2015&amp;regnr_2015,0),MATCH($C78,var_2015,0)),"-")</f>
        <v>0</v>
      </c>
      <c r="H78" s="62">
        <f t="array" ref="H78">IFERROR(INDEX(data_2015,MATCH(H$5&amp;$C$4,regnper_2015&amp;regnr_2015,0),MATCH($C78,var_2015,0)),"-")</f>
        <v>0</v>
      </c>
      <c r="I78" s="62">
        <f t="array" ref="I78">IFERROR(INDEX(data_2015,MATCH(I$5&amp;$C$4,regnper_2015&amp;regnr_2015,0),MATCH($C78,var_2015,0)),"-")</f>
        <v>0</v>
      </c>
      <c r="J78" s="62">
        <f t="array" ref="J78">IFERROR(INDEX(data_2015,MATCH(J$5&amp;$C$4,regnper_2015&amp;regnr_2015,0),MATCH($C78,var_2015,0)),"-")</f>
        <v>0</v>
      </c>
      <c r="K78" s="62">
        <f t="array" ref="K78">IFERROR(INDEX(data_2015,MATCH(K$5&amp;$C$4,regnper_2015&amp;regnr_2015,0),MATCH($C78,var_2015,0)),"-")</f>
        <v>0</v>
      </c>
      <c r="L78" s="62">
        <f t="array" ref="L78">IFERROR(INDEX(data_2015,MATCH(L$5&amp;$C$4,regnper_2015&amp;regnr_2015,0),MATCH($C78,var_2015,0)),"-")</f>
        <v>0</v>
      </c>
      <c r="M78" s="62">
        <f t="array" ref="M78">IFERROR(INDEX(data_2015,MATCH(M$5&amp;$C$4,regnper_2015&amp;regnr_2015,0),MATCH($C78,var_2015,0)),"-")</f>
        <v>0</v>
      </c>
      <c r="N78" s="62">
        <f t="array" ref="N78">IFERROR(INDEX(data_2015,MATCH(N$5&amp;$C$4,regnper_2015&amp;regnr_2015,0),MATCH($C78,var_2015,0)),"-")</f>
        <v>0</v>
      </c>
    </row>
    <row r="79" spans="1:14">
      <c r="A79" s="28" t="s">
        <v>27</v>
      </c>
      <c r="B79" s="35" t="s">
        <v>515</v>
      </c>
      <c r="C79" s="39" t="s">
        <v>516</v>
      </c>
      <c r="D79" s="57">
        <f t="array" ref="D79">IFERROR(INDEX(data_2015,MATCH(D$5&amp;$C$4,regnper_2015&amp;regnr_2015,0),MATCH($C79,var_2015,0)),"-")</f>
        <v>12832</v>
      </c>
      <c r="E79" s="57">
        <f t="array" ref="E79">IFERROR(INDEX(data_2015,MATCH(E$5&amp;$C$4,regnper_2015&amp;regnr_2015,0),MATCH($C79,var_2015,0)),"-")</f>
        <v>12632</v>
      </c>
      <c r="F79" s="57">
        <f t="array" ref="F79">IFERROR(INDEX(data_2015,MATCH(F$5&amp;$C$4,regnper_2015&amp;regnr_2015,0),MATCH($C79,var_2015,0)),"-")</f>
        <v>12671</v>
      </c>
      <c r="G79" s="57">
        <f t="array" ref="G79">IFERROR(INDEX(data_2015,MATCH(G$5&amp;$C$4,regnper_2015&amp;regnr_2015,0),MATCH($C79,var_2015,0)),"-")</f>
        <v>12690</v>
      </c>
      <c r="H79" s="57">
        <f t="array" ref="H79">IFERROR(INDEX(data_2015,MATCH(H$5&amp;$C$4,regnper_2015&amp;regnr_2015,0),MATCH($C79,var_2015,0)),"-")</f>
        <v>13426</v>
      </c>
      <c r="I79" s="57">
        <f t="array" ref="I79">IFERROR(INDEX(data_2015,MATCH(I$5&amp;$C$4,regnper_2015&amp;regnr_2015,0),MATCH($C79,var_2015,0)),"-")</f>
        <v>13248</v>
      </c>
      <c r="J79" s="57">
        <f t="array" ref="J79">IFERROR(INDEX(data_2015,MATCH(J$5&amp;$C$4,regnper_2015&amp;regnr_2015,0),MATCH($C79,var_2015,0)),"-")</f>
        <v>14450</v>
      </c>
      <c r="K79" s="57">
        <f t="array" ref="K79">IFERROR(INDEX(data_2015,MATCH(K$5&amp;$C$4,regnper_2015&amp;regnr_2015,0),MATCH($C79,var_2015,0)),"-")</f>
        <v>13713</v>
      </c>
      <c r="L79" s="57">
        <f t="array" ref="L79">IFERROR(INDEX(data_2015,MATCH(L$5&amp;$C$4,regnper_2015&amp;regnr_2015,0),MATCH($C79,var_2015,0)),"-")</f>
        <v>13383</v>
      </c>
      <c r="M79" s="57">
        <f t="array" ref="M79">IFERROR(INDEX(data_2015,MATCH(M$5&amp;$C$4,regnper_2015&amp;regnr_2015,0),MATCH($C79,var_2015,0)),"-")</f>
        <v>13309</v>
      </c>
      <c r="N79" s="57">
        <f t="array" ref="N79">IFERROR(INDEX(data_2015,MATCH(N$5&amp;$C$4,regnper_2015&amp;regnr_2015,0),MATCH($C79,var_2015,0)),"-")</f>
        <v>9364</v>
      </c>
    </row>
    <row r="80" spans="1:14">
      <c r="A80" s="28" t="s">
        <v>30</v>
      </c>
      <c r="B80" s="35" t="s">
        <v>150</v>
      </c>
      <c r="C80" s="39" t="s">
        <v>517</v>
      </c>
      <c r="D80" s="57">
        <f t="array" ref="D80">IFERROR(INDEX(data_2015,MATCH(D$5&amp;$C$4,regnper_2015&amp;regnr_2015,0),MATCH($C80,var_2015,0)),"-")</f>
        <v>0</v>
      </c>
      <c r="E80" s="57">
        <f t="array" ref="E80">IFERROR(INDEX(data_2015,MATCH(E$5&amp;$C$4,regnper_2015&amp;regnr_2015,0),MATCH($C80,var_2015,0)),"-")</f>
        <v>0</v>
      </c>
      <c r="F80" s="57">
        <f t="array" ref="F80">IFERROR(INDEX(data_2015,MATCH(F$5&amp;$C$4,regnper_2015&amp;regnr_2015,0),MATCH($C80,var_2015,0)),"-")</f>
        <v>0</v>
      </c>
      <c r="G80" s="57">
        <f t="array" ref="G80">IFERROR(INDEX(data_2015,MATCH(G$5&amp;$C$4,regnper_2015&amp;regnr_2015,0),MATCH($C80,var_2015,0)),"-")</f>
        <v>125</v>
      </c>
      <c r="H80" s="57">
        <f t="array" ref="H80">IFERROR(INDEX(data_2015,MATCH(H$5&amp;$C$4,regnper_2015&amp;regnr_2015,0),MATCH($C80,var_2015,0)),"-")</f>
        <v>0</v>
      </c>
      <c r="I80" s="57">
        <f t="array" ref="I80">IFERROR(INDEX(data_2015,MATCH(I$5&amp;$C$4,regnper_2015&amp;regnr_2015,0),MATCH($C80,var_2015,0)),"-")</f>
        <v>0</v>
      </c>
      <c r="J80" s="57">
        <f t="array" ref="J80">IFERROR(INDEX(data_2015,MATCH(J$5&amp;$C$4,regnper_2015&amp;regnr_2015,0),MATCH($C80,var_2015,0)),"-")</f>
        <v>978</v>
      </c>
      <c r="K80" s="57">
        <f t="array" ref="K80">IFERROR(INDEX(data_2015,MATCH(K$5&amp;$C$4,regnper_2015&amp;regnr_2015,0),MATCH($C80,var_2015,0)),"-")</f>
        <v>679</v>
      </c>
      <c r="L80" s="57">
        <f t="array" ref="L80">IFERROR(INDEX(data_2015,MATCH(L$5&amp;$C$4,regnper_2015&amp;regnr_2015,0),MATCH($C80,var_2015,0)),"-")</f>
        <v>522</v>
      </c>
      <c r="M80" s="57">
        <f t="array" ref="M80">IFERROR(INDEX(data_2015,MATCH(M$5&amp;$C$4,regnper_2015&amp;regnr_2015,0),MATCH($C80,var_2015,0)),"-")</f>
        <v>2399</v>
      </c>
      <c r="N80" s="57">
        <f t="array" ref="N80">IFERROR(INDEX(data_2015,MATCH(N$5&amp;$C$4,regnper_2015&amp;regnr_2015,0),MATCH($C80,var_2015,0)),"-")</f>
        <v>4067</v>
      </c>
    </row>
    <row r="81" spans="1:14">
      <c r="A81" s="28" t="s">
        <v>33</v>
      </c>
      <c r="B81" s="35" t="s">
        <v>152</v>
      </c>
      <c r="C81" s="39" t="s">
        <v>518</v>
      </c>
      <c r="D81" s="57">
        <f t="array" ref="D81">IFERROR(INDEX(data_2015,MATCH(D$5&amp;$C$4,regnper_2015&amp;regnr_2015,0),MATCH($C81,var_2015,0)),"-")</f>
        <v>0</v>
      </c>
      <c r="E81" s="57">
        <f t="array" ref="E81">IFERROR(INDEX(data_2015,MATCH(E$5&amp;$C$4,regnper_2015&amp;regnr_2015,0),MATCH($C81,var_2015,0)),"-")</f>
        <v>0</v>
      </c>
      <c r="F81" s="57">
        <f t="array" ref="F81">IFERROR(INDEX(data_2015,MATCH(F$5&amp;$C$4,regnper_2015&amp;regnr_2015,0),MATCH($C81,var_2015,0)),"-")</f>
        <v>0</v>
      </c>
      <c r="G81" s="57">
        <f t="array" ref="G81">IFERROR(INDEX(data_2015,MATCH(G$5&amp;$C$4,regnper_2015&amp;regnr_2015,0),MATCH($C81,var_2015,0)),"-")</f>
        <v>0</v>
      </c>
      <c r="H81" s="57">
        <f t="array" ref="H81">IFERROR(INDEX(data_2015,MATCH(H$5&amp;$C$4,regnper_2015&amp;regnr_2015,0),MATCH($C81,var_2015,0)),"-")</f>
        <v>21955</v>
      </c>
      <c r="I81" s="57">
        <f t="array" ref="I81">IFERROR(INDEX(data_2015,MATCH(I$5&amp;$C$4,regnper_2015&amp;regnr_2015,0),MATCH($C81,var_2015,0)),"-")</f>
        <v>23227</v>
      </c>
      <c r="J81" s="57">
        <f t="array" ref="J81">IFERROR(INDEX(data_2015,MATCH(J$5&amp;$C$4,regnper_2015&amp;regnr_2015,0),MATCH($C81,var_2015,0)),"-")</f>
        <v>25108</v>
      </c>
      <c r="K81" s="57">
        <f t="array" ref="K81">IFERROR(INDEX(data_2015,MATCH(K$5&amp;$C$4,regnper_2015&amp;regnr_2015,0),MATCH($C81,var_2015,0)),"-")</f>
        <v>25108</v>
      </c>
      <c r="L81" s="57">
        <f t="array" ref="L81">IFERROR(INDEX(data_2015,MATCH(L$5&amp;$C$4,regnper_2015&amp;regnr_2015,0),MATCH($C81,var_2015,0)),"-")</f>
        <v>25108</v>
      </c>
      <c r="M81" s="57">
        <f t="array" ref="M81">IFERROR(INDEX(data_2015,MATCH(M$5&amp;$C$4,regnper_2015&amp;regnr_2015,0),MATCH($C81,var_2015,0)),"-")</f>
        <v>25108</v>
      </c>
      <c r="N81" s="57">
        <f t="array" ref="N81">IFERROR(INDEX(data_2015,MATCH(N$5&amp;$C$4,regnper_2015&amp;regnr_2015,0),MATCH($C81,var_2015,0)),"-")</f>
        <v>25108</v>
      </c>
    </row>
    <row r="82" spans="1:14">
      <c r="A82" s="28" t="s">
        <v>36</v>
      </c>
      <c r="B82" s="35" t="s">
        <v>154</v>
      </c>
      <c r="C82" s="39" t="s">
        <v>519</v>
      </c>
      <c r="D82" s="57">
        <f t="array" ref="D82">IFERROR(INDEX(data_2015,MATCH(D$5&amp;$C$4,regnper_2015&amp;regnr_2015,0),MATCH($C82,var_2015,0)),"-")</f>
        <v>0</v>
      </c>
      <c r="E82" s="57">
        <f t="array" ref="E82">IFERROR(INDEX(data_2015,MATCH(E$5&amp;$C$4,regnper_2015&amp;regnr_2015,0),MATCH($C82,var_2015,0)),"-")</f>
        <v>0</v>
      </c>
      <c r="F82" s="57">
        <f t="array" ref="F82">IFERROR(INDEX(data_2015,MATCH(F$5&amp;$C$4,regnper_2015&amp;regnr_2015,0),MATCH($C82,var_2015,0)),"-")</f>
        <v>0</v>
      </c>
      <c r="G82" s="57">
        <f t="array" ref="G82">IFERROR(INDEX(data_2015,MATCH(G$5&amp;$C$4,regnper_2015&amp;regnr_2015,0),MATCH($C82,var_2015,0)),"-")</f>
        <v>0</v>
      </c>
      <c r="H82" s="57">
        <f t="array" ref="H82">IFERROR(INDEX(data_2015,MATCH(H$5&amp;$C$4,regnper_2015&amp;regnr_2015,0),MATCH($C82,var_2015,0)),"-")</f>
        <v>0</v>
      </c>
      <c r="I82" s="57">
        <f t="array" ref="I82">IFERROR(INDEX(data_2015,MATCH(I$5&amp;$C$4,regnper_2015&amp;regnr_2015,0),MATCH($C82,var_2015,0)),"-")</f>
        <v>0</v>
      </c>
      <c r="J82" s="57">
        <f t="array" ref="J82">IFERROR(INDEX(data_2015,MATCH(J$5&amp;$C$4,regnper_2015&amp;regnr_2015,0),MATCH($C82,var_2015,0)),"-")</f>
        <v>0</v>
      </c>
      <c r="K82" s="57">
        <f t="array" ref="K82">IFERROR(INDEX(data_2015,MATCH(K$5&amp;$C$4,regnper_2015&amp;regnr_2015,0),MATCH($C82,var_2015,0)),"-")</f>
        <v>0</v>
      </c>
      <c r="L82" s="57">
        <f t="array" ref="L82">IFERROR(INDEX(data_2015,MATCH(L$5&amp;$C$4,regnper_2015&amp;regnr_2015,0),MATCH($C82,var_2015,0)),"-")</f>
        <v>0</v>
      </c>
      <c r="M82" s="57">
        <f t="array" ref="M82">IFERROR(INDEX(data_2015,MATCH(M$5&amp;$C$4,regnper_2015&amp;regnr_2015,0),MATCH($C82,var_2015,0)),"-")</f>
        <v>0</v>
      </c>
      <c r="N82" s="57">
        <f t="array" ref="N82">IFERROR(INDEX(data_2015,MATCH(N$5&amp;$C$4,regnper_2015&amp;regnr_2015,0),MATCH($C82,var_2015,0)),"-")</f>
        <v>0</v>
      </c>
    </row>
    <row r="83" spans="1:14">
      <c r="A83" s="28" t="s">
        <v>39</v>
      </c>
      <c r="B83" s="35" t="s">
        <v>156</v>
      </c>
      <c r="C83" s="39" t="s">
        <v>520</v>
      </c>
      <c r="D83" s="57">
        <f t="array" ref="D83">IFERROR(INDEX(data_2015,MATCH(D$5&amp;$C$4,regnper_2015&amp;regnr_2015,0),MATCH($C83,var_2015,0)),"-")</f>
        <v>0</v>
      </c>
      <c r="E83" s="57">
        <f t="array" ref="E83">IFERROR(INDEX(data_2015,MATCH(E$5&amp;$C$4,regnper_2015&amp;regnr_2015,0),MATCH($C83,var_2015,0)),"-")</f>
        <v>0</v>
      </c>
      <c r="F83" s="57">
        <f t="array" ref="F83">IFERROR(INDEX(data_2015,MATCH(F$5&amp;$C$4,regnper_2015&amp;regnr_2015,0),MATCH($C83,var_2015,0)),"-")</f>
        <v>0</v>
      </c>
      <c r="G83" s="57">
        <f t="array" ref="G83">IFERROR(INDEX(data_2015,MATCH(G$5&amp;$C$4,regnper_2015&amp;regnr_2015,0),MATCH($C83,var_2015,0)),"-")</f>
        <v>0</v>
      </c>
      <c r="H83" s="57">
        <f t="array" ref="H83">IFERROR(INDEX(data_2015,MATCH(H$5&amp;$C$4,regnper_2015&amp;regnr_2015,0),MATCH($C83,var_2015,0)),"-")</f>
        <v>0</v>
      </c>
      <c r="I83" s="57">
        <f t="array" ref="I83">IFERROR(INDEX(data_2015,MATCH(I$5&amp;$C$4,regnper_2015&amp;regnr_2015,0),MATCH($C83,var_2015,0)),"-")</f>
        <v>0</v>
      </c>
      <c r="J83" s="57">
        <f t="array" ref="J83">IFERROR(INDEX(data_2015,MATCH(J$5&amp;$C$4,regnper_2015&amp;regnr_2015,0),MATCH($C83,var_2015,0)),"-")</f>
        <v>0</v>
      </c>
      <c r="K83" s="57">
        <f t="array" ref="K83">IFERROR(INDEX(data_2015,MATCH(K$5&amp;$C$4,regnper_2015&amp;regnr_2015,0),MATCH($C83,var_2015,0)),"-")</f>
        <v>0</v>
      </c>
      <c r="L83" s="57">
        <f t="array" ref="L83">IFERROR(INDEX(data_2015,MATCH(L$5&amp;$C$4,regnper_2015&amp;regnr_2015,0),MATCH($C83,var_2015,0)),"-")</f>
        <v>0</v>
      </c>
      <c r="M83" s="57">
        <f t="array" ref="M83">IFERROR(INDEX(data_2015,MATCH(M$5&amp;$C$4,regnper_2015&amp;regnr_2015,0),MATCH($C83,var_2015,0)),"-")</f>
        <v>0</v>
      </c>
      <c r="N83" s="57">
        <f t="array" ref="N83">IFERROR(INDEX(data_2015,MATCH(N$5&amp;$C$4,regnper_2015&amp;regnr_2015,0),MATCH($C83,var_2015,0)),"-")</f>
        <v>0</v>
      </c>
    </row>
    <row r="84" spans="1:14">
      <c r="A84" s="30" t="s">
        <v>42</v>
      </c>
      <c r="B84" s="36" t="s">
        <v>521</v>
      </c>
      <c r="C84" s="39" t="s">
        <v>522</v>
      </c>
      <c r="D84" s="62">
        <f t="array" ref="D84">IFERROR(INDEX(data_2015,MATCH(D$5&amp;$C$4,regnper_2015&amp;regnr_2015,0),MATCH($C84,var_2015,0)),"-")</f>
        <v>0</v>
      </c>
      <c r="E84" s="62">
        <f t="array" ref="E84">IFERROR(INDEX(data_2015,MATCH(E$5&amp;$C$4,regnper_2015&amp;regnr_2015,0),MATCH($C84,var_2015,0)),"-")</f>
        <v>0</v>
      </c>
      <c r="F84" s="62">
        <f t="array" ref="F84">IFERROR(INDEX(data_2015,MATCH(F$5&amp;$C$4,regnper_2015&amp;regnr_2015,0),MATCH($C84,var_2015,0)),"-")</f>
        <v>0</v>
      </c>
      <c r="G84" s="62">
        <f t="array" ref="G84">IFERROR(INDEX(data_2015,MATCH(G$5&amp;$C$4,regnper_2015&amp;regnr_2015,0),MATCH($C84,var_2015,0)),"-")</f>
        <v>125</v>
      </c>
      <c r="H84" s="62">
        <f t="array" ref="H84">IFERROR(INDEX(data_2015,MATCH(H$5&amp;$C$4,regnper_2015&amp;regnr_2015,0),MATCH($C84,var_2015,0)),"-")</f>
        <v>21955</v>
      </c>
      <c r="I84" s="62">
        <f t="array" ref="I84">IFERROR(INDEX(data_2015,MATCH(I$5&amp;$C$4,regnper_2015&amp;regnr_2015,0),MATCH($C84,var_2015,0)),"-")</f>
        <v>23227</v>
      </c>
      <c r="J84" s="62">
        <f t="array" ref="J84">IFERROR(INDEX(data_2015,MATCH(J$5&amp;$C$4,regnper_2015&amp;regnr_2015,0),MATCH($C84,var_2015,0)),"-")</f>
        <v>26086</v>
      </c>
      <c r="K84" s="62">
        <f t="array" ref="K84">IFERROR(INDEX(data_2015,MATCH(K$5&amp;$C$4,regnper_2015&amp;regnr_2015,0),MATCH($C84,var_2015,0)),"-")</f>
        <v>25787</v>
      </c>
      <c r="L84" s="62">
        <f t="array" ref="L84">IFERROR(INDEX(data_2015,MATCH(L$5&amp;$C$4,regnper_2015&amp;regnr_2015,0),MATCH($C84,var_2015,0)),"-")</f>
        <v>25630</v>
      </c>
      <c r="M84" s="62">
        <f t="array" ref="M84">IFERROR(INDEX(data_2015,MATCH(M$5&amp;$C$4,regnper_2015&amp;regnr_2015,0),MATCH($C84,var_2015,0)),"-")</f>
        <v>27507</v>
      </c>
      <c r="N84" s="62">
        <f t="array" ref="N84">IFERROR(INDEX(data_2015,MATCH(N$5&amp;$C$4,regnper_2015&amp;regnr_2015,0),MATCH($C84,var_2015,0)),"-")</f>
        <v>29175</v>
      </c>
    </row>
    <row r="85" spans="1:14">
      <c r="A85" s="28" t="s">
        <v>45</v>
      </c>
      <c r="B85" s="35" t="s">
        <v>160</v>
      </c>
      <c r="C85" s="39" t="s">
        <v>523</v>
      </c>
      <c r="D85" s="57">
        <f t="array" ref="D85">IFERROR(INDEX(data_2015,MATCH(D$5&amp;$C$4,regnper_2015&amp;regnr_2015,0),MATCH($C85,var_2015,0)),"-")</f>
        <v>6119</v>
      </c>
      <c r="E85" s="57">
        <f t="array" ref="E85">IFERROR(INDEX(data_2015,MATCH(E$5&amp;$C$4,regnper_2015&amp;regnr_2015,0),MATCH($C85,var_2015,0)),"-")</f>
        <v>7118</v>
      </c>
      <c r="F85" s="57">
        <f t="array" ref="F85">IFERROR(INDEX(data_2015,MATCH(F$5&amp;$C$4,regnper_2015&amp;regnr_2015,0),MATCH($C85,var_2015,0)),"-")</f>
        <v>11234</v>
      </c>
      <c r="G85" s="57">
        <f t="array" ref="G85">IFERROR(INDEX(data_2015,MATCH(G$5&amp;$C$4,regnper_2015&amp;regnr_2015,0),MATCH($C85,var_2015,0)),"-")</f>
        <v>5086</v>
      </c>
      <c r="H85" s="57">
        <f t="array" ref="H85">IFERROR(INDEX(data_2015,MATCH(H$5&amp;$C$4,regnper_2015&amp;regnr_2015,0),MATCH($C85,var_2015,0)),"-")</f>
        <v>4919</v>
      </c>
      <c r="I85" s="57">
        <f t="array" ref="I85">IFERROR(INDEX(data_2015,MATCH(I$5&amp;$C$4,regnper_2015&amp;regnr_2015,0),MATCH($C85,var_2015,0)),"-")</f>
        <v>6437</v>
      </c>
      <c r="J85" s="57">
        <f t="array" ref="J85">IFERROR(INDEX(data_2015,MATCH(J$5&amp;$C$4,regnper_2015&amp;regnr_2015,0),MATCH($C85,var_2015,0)),"-")</f>
        <v>4151</v>
      </c>
      <c r="K85" s="57">
        <f t="array" ref="K85">IFERROR(INDEX(data_2015,MATCH(K$5&amp;$C$4,regnper_2015&amp;regnr_2015,0),MATCH($C85,var_2015,0)),"-")</f>
        <v>4706</v>
      </c>
      <c r="L85" s="57">
        <f t="array" ref="L85">IFERROR(INDEX(data_2015,MATCH(L$5&amp;$C$4,regnper_2015&amp;regnr_2015,0),MATCH($C85,var_2015,0)),"-")</f>
        <v>4411</v>
      </c>
      <c r="M85" s="57">
        <f t="array" ref="M85">IFERROR(INDEX(data_2015,MATCH(M$5&amp;$C$4,regnper_2015&amp;regnr_2015,0),MATCH($C85,var_2015,0)),"-")</f>
        <v>1332</v>
      </c>
      <c r="N85" s="57">
        <f t="array" ref="N85">IFERROR(INDEX(data_2015,MATCH(N$5&amp;$C$4,regnper_2015&amp;regnr_2015,0),MATCH($C85,var_2015,0)),"-")</f>
        <v>1873</v>
      </c>
    </row>
    <row r="86" spans="1:14">
      <c r="A86" s="28" t="s">
        <v>48</v>
      </c>
      <c r="B86" s="35" t="s">
        <v>162</v>
      </c>
      <c r="C86" s="39" t="s">
        <v>524</v>
      </c>
      <c r="D86" s="57">
        <f t="array" ref="D86">IFERROR(INDEX(data_2015,MATCH(D$5&amp;$C$4,regnper_2015&amp;regnr_2015,0),MATCH($C86,var_2015,0)),"-")</f>
        <v>226641</v>
      </c>
      <c r="E86" s="57">
        <f t="array" ref="E86">IFERROR(INDEX(data_2015,MATCH(E$5&amp;$C$4,regnper_2015&amp;regnr_2015,0),MATCH($C86,var_2015,0)),"-")</f>
        <v>315664</v>
      </c>
      <c r="F86" s="57">
        <f t="array" ref="F86">IFERROR(INDEX(data_2015,MATCH(F$5&amp;$C$4,regnper_2015&amp;regnr_2015,0),MATCH($C86,var_2015,0)),"-")</f>
        <v>373633</v>
      </c>
      <c r="G86" s="57">
        <f t="array" ref="G86">IFERROR(INDEX(data_2015,MATCH(G$5&amp;$C$4,regnper_2015&amp;regnr_2015,0),MATCH($C86,var_2015,0)),"-")</f>
        <v>260472</v>
      </c>
      <c r="H86" s="57">
        <f t="array" ref="H86">IFERROR(INDEX(data_2015,MATCH(H$5&amp;$C$4,regnper_2015&amp;regnr_2015,0),MATCH($C86,var_2015,0)),"-")</f>
        <v>512652</v>
      </c>
      <c r="I86" s="57">
        <f t="array" ref="I86">IFERROR(INDEX(data_2015,MATCH(I$5&amp;$C$4,regnper_2015&amp;regnr_2015,0),MATCH($C86,var_2015,0)),"-")</f>
        <v>624546</v>
      </c>
      <c r="J86" s="57">
        <f t="array" ref="J86">IFERROR(INDEX(data_2015,MATCH(J$5&amp;$C$4,regnper_2015&amp;regnr_2015,0),MATCH($C86,var_2015,0)),"-")</f>
        <v>532196</v>
      </c>
      <c r="K86" s="57">
        <f t="array" ref="K86">IFERROR(INDEX(data_2015,MATCH(K$5&amp;$C$4,regnper_2015&amp;regnr_2015,0),MATCH($C86,var_2015,0)),"-")</f>
        <v>594986</v>
      </c>
      <c r="L86" s="57">
        <f t="array" ref="L86">IFERROR(INDEX(data_2015,MATCH(L$5&amp;$C$4,regnper_2015&amp;regnr_2015,0),MATCH($C86,var_2015,0)),"-")</f>
        <v>865988</v>
      </c>
      <c r="M86" s="57">
        <f t="array" ref="M86">IFERROR(INDEX(data_2015,MATCH(M$5&amp;$C$4,regnper_2015&amp;regnr_2015,0),MATCH($C86,var_2015,0)),"-")</f>
        <v>888797</v>
      </c>
      <c r="N86" s="57">
        <f t="array" ref="N86">IFERROR(INDEX(data_2015,MATCH(N$5&amp;$C$4,regnper_2015&amp;regnr_2015,0),MATCH($C86,var_2015,0)),"-")</f>
        <v>1010234</v>
      </c>
    </row>
    <row r="87" spans="1:14">
      <c r="A87" s="28" t="s">
        <v>51</v>
      </c>
      <c r="B87" s="35" t="s">
        <v>164</v>
      </c>
      <c r="C87" s="39" t="s">
        <v>525</v>
      </c>
      <c r="D87" s="57">
        <f t="array" ref="D87">IFERROR(INDEX(data_2015,MATCH(D$5&amp;$C$4,regnper_2015&amp;regnr_2015,0),MATCH($C87,var_2015,0)),"-")</f>
        <v>310194</v>
      </c>
      <c r="E87" s="57">
        <f t="array" ref="E87">IFERROR(INDEX(data_2015,MATCH(E$5&amp;$C$4,regnper_2015&amp;regnr_2015,0),MATCH($C87,var_2015,0)),"-")</f>
        <v>327138</v>
      </c>
      <c r="F87" s="57">
        <f t="array" ref="F87">IFERROR(INDEX(data_2015,MATCH(F$5&amp;$C$4,regnper_2015&amp;regnr_2015,0),MATCH($C87,var_2015,0)),"-")</f>
        <v>363166</v>
      </c>
      <c r="G87" s="57">
        <f t="array" ref="G87">IFERROR(INDEX(data_2015,MATCH(G$5&amp;$C$4,regnper_2015&amp;regnr_2015,0),MATCH($C87,var_2015,0)),"-")</f>
        <v>414511</v>
      </c>
      <c r="H87" s="57">
        <f t="array" ref="H87">IFERROR(INDEX(data_2015,MATCH(H$5&amp;$C$4,regnper_2015&amp;regnr_2015,0),MATCH($C87,var_2015,0)),"-")</f>
        <v>381228</v>
      </c>
      <c r="I87" s="57">
        <f t="array" ref="I87">IFERROR(INDEX(data_2015,MATCH(I$5&amp;$C$4,regnper_2015&amp;regnr_2015,0),MATCH($C87,var_2015,0)),"-")</f>
        <v>519564</v>
      </c>
      <c r="J87" s="57">
        <f t="array" ref="J87">IFERROR(INDEX(data_2015,MATCH(J$5&amp;$C$4,regnper_2015&amp;regnr_2015,0),MATCH($C87,var_2015,0)),"-")</f>
        <v>749998</v>
      </c>
      <c r="K87" s="57">
        <f t="array" ref="K87">IFERROR(INDEX(data_2015,MATCH(K$5&amp;$C$4,regnper_2015&amp;regnr_2015,0),MATCH($C87,var_2015,0)),"-")</f>
        <v>935117</v>
      </c>
      <c r="L87" s="57">
        <f t="array" ref="L87">IFERROR(INDEX(data_2015,MATCH(L$5&amp;$C$4,regnper_2015&amp;regnr_2015,0),MATCH($C87,var_2015,0)),"-")</f>
        <v>940237</v>
      </c>
      <c r="M87" s="57">
        <f t="array" ref="M87">IFERROR(INDEX(data_2015,MATCH(M$5&amp;$C$4,regnper_2015&amp;regnr_2015,0),MATCH($C87,var_2015,0)),"-")</f>
        <v>1251065</v>
      </c>
      <c r="N87" s="57">
        <f t="array" ref="N87">IFERROR(INDEX(data_2015,MATCH(N$5&amp;$C$4,regnper_2015&amp;regnr_2015,0),MATCH($C87,var_2015,0)),"-")</f>
        <v>1358037</v>
      </c>
    </row>
    <row r="88" spans="1:14">
      <c r="A88" s="28" t="s">
        <v>54</v>
      </c>
      <c r="B88" s="35" t="s">
        <v>166</v>
      </c>
      <c r="C88" s="39" t="s">
        <v>526</v>
      </c>
      <c r="D88" s="57">
        <f t="array" ref="D88">IFERROR(INDEX(data_2015,MATCH(D$5&amp;$C$4,regnper_2015&amp;regnr_2015,0),MATCH($C88,var_2015,0)),"-")</f>
        <v>0</v>
      </c>
      <c r="E88" s="57">
        <f t="array" ref="E88">IFERROR(INDEX(data_2015,MATCH(E$5&amp;$C$4,regnper_2015&amp;regnr_2015,0),MATCH($C88,var_2015,0)),"-")</f>
        <v>0</v>
      </c>
      <c r="F88" s="57">
        <f t="array" ref="F88">IFERROR(INDEX(data_2015,MATCH(F$5&amp;$C$4,regnper_2015&amp;regnr_2015,0),MATCH($C88,var_2015,0)),"-")</f>
        <v>0</v>
      </c>
      <c r="G88" s="57">
        <f t="array" ref="G88">IFERROR(INDEX(data_2015,MATCH(G$5&amp;$C$4,regnper_2015&amp;regnr_2015,0),MATCH($C88,var_2015,0)),"-")</f>
        <v>0</v>
      </c>
      <c r="H88" s="57">
        <f t="array" ref="H88">IFERROR(INDEX(data_2015,MATCH(H$5&amp;$C$4,regnper_2015&amp;regnr_2015,0),MATCH($C88,var_2015,0)),"-")</f>
        <v>0</v>
      </c>
      <c r="I88" s="57">
        <f t="array" ref="I88">IFERROR(INDEX(data_2015,MATCH(I$5&amp;$C$4,regnper_2015&amp;regnr_2015,0),MATCH($C88,var_2015,0)),"-")</f>
        <v>0</v>
      </c>
      <c r="J88" s="57">
        <f t="array" ref="J88">IFERROR(INDEX(data_2015,MATCH(J$5&amp;$C$4,regnper_2015&amp;regnr_2015,0),MATCH($C88,var_2015,0)),"-")</f>
        <v>0</v>
      </c>
      <c r="K88" s="57">
        <f t="array" ref="K88">IFERROR(INDEX(data_2015,MATCH(K$5&amp;$C$4,regnper_2015&amp;regnr_2015,0),MATCH($C88,var_2015,0)),"-")</f>
        <v>0</v>
      </c>
      <c r="L88" s="57">
        <f t="array" ref="L88">IFERROR(INDEX(data_2015,MATCH(L$5&amp;$C$4,regnper_2015&amp;regnr_2015,0),MATCH($C88,var_2015,0)),"-")</f>
        <v>0</v>
      </c>
      <c r="M88" s="57">
        <f t="array" ref="M88">IFERROR(INDEX(data_2015,MATCH(M$5&amp;$C$4,regnper_2015&amp;regnr_2015,0),MATCH($C88,var_2015,0)),"-")</f>
        <v>0</v>
      </c>
      <c r="N88" s="57">
        <f t="array" ref="N88">IFERROR(INDEX(data_2015,MATCH(N$5&amp;$C$4,regnper_2015&amp;regnr_2015,0),MATCH($C88,var_2015,0)),"-")</f>
        <v>0</v>
      </c>
    </row>
    <row r="89" spans="1:14">
      <c r="A89" s="28" t="s">
        <v>57</v>
      </c>
      <c r="B89" s="35" t="s">
        <v>168</v>
      </c>
      <c r="C89" s="39" t="s">
        <v>527</v>
      </c>
      <c r="D89" s="57">
        <f t="array" ref="D89">IFERROR(INDEX(data_2015,MATCH(D$5&amp;$C$4,regnper_2015&amp;regnr_2015,0),MATCH($C89,var_2015,0)),"-")</f>
        <v>0</v>
      </c>
      <c r="E89" s="57">
        <f t="array" ref="E89">IFERROR(INDEX(data_2015,MATCH(E$5&amp;$C$4,regnper_2015&amp;regnr_2015,0),MATCH($C89,var_2015,0)),"-")</f>
        <v>0</v>
      </c>
      <c r="F89" s="57">
        <f t="array" ref="F89">IFERROR(INDEX(data_2015,MATCH(F$5&amp;$C$4,regnper_2015&amp;regnr_2015,0),MATCH($C89,var_2015,0)),"-")</f>
        <v>0</v>
      </c>
      <c r="G89" s="57">
        <f t="array" ref="G89">IFERROR(INDEX(data_2015,MATCH(G$5&amp;$C$4,regnper_2015&amp;regnr_2015,0),MATCH($C89,var_2015,0)),"-")</f>
        <v>0</v>
      </c>
      <c r="H89" s="57">
        <f t="array" ref="H89">IFERROR(INDEX(data_2015,MATCH(H$5&amp;$C$4,regnper_2015&amp;regnr_2015,0),MATCH($C89,var_2015,0)),"-")</f>
        <v>0</v>
      </c>
      <c r="I89" s="57">
        <f t="array" ref="I89">IFERROR(INDEX(data_2015,MATCH(I$5&amp;$C$4,regnper_2015&amp;regnr_2015,0),MATCH($C89,var_2015,0)),"-")</f>
        <v>0</v>
      </c>
      <c r="J89" s="57">
        <f t="array" ref="J89">IFERROR(INDEX(data_2015,MATCH(J$5&amp;$C$4,regnper_2015&amp;regnr_2015,0),MATCH($C89,var_2015,0)),"-")</f>
        <v>0</v>
      </c>
      <c r="K89" s="57">
        <f t="array" ref="K89">IFERROR(INDEX(data_2015,MATCH(K$5&amp;$C$4,regnper_2015&amp;regnr_2015,0),MATCH($C89,var_2015,0)),"-")</f>
        <v>0</v>
      </c>
      <c r="L89" s="57">
        <f t="array" ref="L89">IFERROR(INDEX(data_2015,MATCH(L$5&amp;$C$4,regnper_2015&amp;regnr_2015,0),MATCH($C89,var_2015,0)),"-")</f>
        <v>0</v>
      </c>
      <c r="M89" s="57">
        <f t="array" ref="M89">IFERROR(INDEX(data_2015,MATCH(M$5&amp;$C$4,regnper_2015&amp;regnr_2015,0),MATCH($C89,var_2015,0)),"-")</f>
        <v>0</v>
      </c>
      <c r="N89" s="57">
        <f t="array" ref="N89">IFERROR(INDEX(data_2015,MATCH(N$5&amp;$C$4,regnper_2015&amp;regnr_2015,0),MATCH($C89,var_2015,0)),"-")</f>
        <v>0</v>
      </c>
    </row>
    <row r="90" spans="1:14">
      <c r="A90" s="28" t="s">
        <v>60</v>
      </c>
      <c r="B90" s="35" t="s">
        <v>170</v>
      </c>
      <c r="C90" s="39" t="s">
        <v>528</v>
      </c>
      <c r="D90" s="57">
        <f t="array" ref="D90">IFERROR(INDEX(data_2015,MATCH(D$5&amp;$C$4,regnper_2015&amp;regnr_2015,0),MATCH($C90,var_2015,0)),"-")</f>
        <v>0</v>
      </c>
      <c r="E90" s="57">
        <f t="array" ref="E90">IFERROR(INDEX(data_2015,MATCH(E$5&amp;$C$4,regnper_2015&amp;regnr_2015,0),MATCH($C90,var_2015,0)),"-")</f>
        <v>0</v>
      </c>
      <c r="F90" s="57">
        <f t="array" ref="F90">IFERROR(INDEX(data_2015,MATCH(F$5&amp;$C$4,regnper_2015&amp;regnr_2015,0),MATCH($C90,var_2015,0)),"-")</f>
        <v>0</v>
      </c>
      <c r="G90" s="57">
        <f t="array" ref="G90">IFERROR(INDEX(data_2015,MATCH(G$5&amp;$C$4,regnper_2015&amp;regnr_2015,0),MATCH($C90,var_2015,0)),"-")</f>
        <v>0</v>
      </c>
      <c r="H90" s="57">
        <f t="array" ref="H90">IFERROR(INDEX(data_2015,MATCH(H$5&amp;$C$4,regnper_2015&amp;regnr_2015,0),MATCH($C90,var_2015,0)),"-")</f>
        <v>0</v>
      </c>
      <c r="I90" s="57">
        <f t="array" ref="I90">IFERROR(INDEX(data_2015,MATCH(I$5&amp;$C$4,regnper_2015&amp;regnr_2015,0),MATCH($C90,var_2015,0)),"-")</f>
        <v>0</v>
      </c>
      <c r="J90" s="57">
        <f t="array" ref="J90">IFERROR(INDEX(data_2015,MATCH(J$5&amp;$C$4,regnper_2015&amp;regnr_2015,0),MATCH($C90,var_2015,0)),"-")</f>
        <v>0</v>
      </c>
      <c r="K90" s="57">
        <f t="array" ref="K90">IFERROR(INDEX(data_2015,MATCH(K$5&amp;$C$4,regnper_2015&amp;regnr_2015,0),MATCH($C90,var_2015,0)),"-")</f>
        <v>0</v>
      </c>
      <c r="L90" s="57">
        <f t="array" ref="L90">IFERROR(INDEX(data_2015,MATCH(L$5&amp;$C$4,regnper_2015&amp;regnr_2015,0),MATCH($C90,var_2015,0)),"-")</f>
        <v>0</v>
      </c>
      <c r="M90" s="57">
        <f t="array" ref="M90">IFERROR(INDEX(data_2015,MATCH(M$5&amp;$C$4,regnper_2015&amp;regnr_2015,0),MATCH($C90,var_2015,0)),"-")</f>
        <v>0</v>
      </c>
      <c r="N90" s="57">
        <f t="array" ref="N90">IFERROR(INDEX(data_2015,MATCH(N$5&amp;$C$4,regnper_2015&amp;regnr_2015,0),MATCH($C90,var_2015,0)),"-")</f>
        <v>0</v>
      </c>
    </row>
    <row r="91" spans="1:14">
      <c r="A91" s="28" t="s">
        <v>63</v>
      </c>
      <c r="B91" s="35" t="s">
        <v>172</v>
      </c>
      <c r="C91" s="39" t="s">
        <v>529</v>
      </c>
      <c r="D91" s="57">
        <f t="array" ref="D91">IFERROR(INDEX(data_2015,MATCH(D$5&amp;$C$4,regnper_2015&amp;regnr_2015,0),MATCH($C91,var_2015,0)),"-")</f>
        <v>0</v>
      </c>
      <c r="E91" s="57">
        <f t="array" ref="E91">IFERROR(INDEX(data_2015,MATCH(E$5&amp;$C$4,regnper_2015&amp;regnr_2015,0),MATCH($C91,var_2015,0)),"-")</f>
        <v>0</v>
      </c>
      <c r="F91" s="57">
        <f t="array" ref="F91">IFERROR(INDEX(data_2015,MATCH(F$5&amp;$C$4,regnper_2015&amp;regnr_2015,0),MATCH($C91,var_2015,0)),"-")</f>
        <v>0</v>
      </c>
      <c r="G91" s="57">
        <f t="array" ref="G91">IFERROR(INDEX(data_2015,MATCH(G$5&amp;$C$4,regnper_2015&amp;regnr_2015,0),MATCH($C91,var_2015,0)),"-")</f>
        <v>0</v>
      </c>
      <c r="H91" s="57">
        <f t="array" ref="H91">IFERROR(INDEX(data_2015,MATCH(H$5&amp;$C$4,regnper_2015&amp;regnr_2015,0),MATCH($C91,var_2015,0)),"-")</f>
        <v>0</v>
      </c>
      <c r="I91" s="57">
        <f t="array" ref="I91">IFERROR(INDEX(data_2015,MATCH(I$5&amp;$C$4,regnper_2015&amp;regnr_2015,0),MATCH($C91,var_2015,0)),"-")</f>
        <v>0</v>
      </c>
      <c r="J91" s="57">
        <f t="array" ref="J91">IFERROR(INDEX(data_2015,MATCH(J$5&amp;$C$4,regnper_2015&amp;regnr_2015,0),MATCH($C91,var_2015,0)),"-")</f>
        <v>0</v>
      </c>
      <c r="K91" s="57">
        <f t="array" ref="K91">IFERROR(INDEX(data_2015,MATCH(K$5&amp;$C$4,regnper_2015&amp;regnr_2015,0),MATCH($C91,var_2015,0)),"-")</f>
        <v>0</v>
      </c>
      <c r="L91" s="57">
        <f t="array" ref="L91">IFERROR(INDEX(data_2015,MATCH(L$5&amp;$C$4,regnper_2015&amp;regnr_2015,0),MATCH($C91,var_2015,0)),"-")</f>
        <v>0</v>
      </c>
      <c r="M91" s="57">
        <f t="array" ref="M91">IFERROR(INDEX(data_2015,MATCH(M$5&amp;$C$4,regnper_2015&amp;regnr_2015,0),MATCH($C91,var_2015,0)),"-")</f>
        <v>0</v>
      </c>
      <c r="N91" s="57">
        <f t="array" ref="N91">IFERROR(INDEX(data_2015,MATCH(N$5&amp;$C$4,regnper_2015&amp;regnr_2015,0),MATCH($C91,var_2015,0)),"-")</f>
        <v>0</v>
      </c>
    </row>
    <row r="92" spans="1:14">
      <c r="A92" s="28" t="s">
        <v>66</v>
      </c>
      <c r="B92" s="35" t="s">
        <v>174</v>
      </c>
      <c r="C92" s="39" t="s">
        <v>530</v>
      </c>
      <c r="D92" s="57">
        <f t="array" ref="D92">IFERROR(INDEX(data_2015,MATCH(D$5&amp;$C$4,regnper_2015&amp;regnr_2015,0),MATCH($C92,var_2015,0)),"-")</f>
        <v>0</v>
      </c>
      <c r="E92" s="57">
        <f t="array" ref="E92">IFERROR(INDEX(data_2015,MATCH(E$5&amp;$C$4,regnper_2015&amp;regnr_2015,0),MATCH($C92,var_2015,0)),"-")</f>
        <v>0</v>
      </c>
      <c r="F92" s="57">
        <f t="array" ref="F92">IFERROR(INDEX(data_2015,MATCH(F$5&amp;$C$4,regnper_2015&amp;regnr_2015,0),MATCH($C92,var_2015,0)),"-")</f>
        <v>20146</v>
      </c>
      <c r="G92" s="57">
        <f t="array" ref="G92">IFERROR(INDEX(data_2015,MATCH(G$5&amp;$C$4,regnper_2015&amp;regnr_2015,0),MATCH($C92,var_2015,0)),"-")</f>
        <v>32473</v>
      </c>
      <c r="H92" s="57">
        <f t="array" ref="H92">IFERROR(INDEX(data_2015,MATCH(H$5&amp;$C$4,regnper_2015&amp;regnr_2015,0),MATCH($C92,var_2015,0)),"-")</f>
        <v>0</v>
      </c>
      <c r="I92" s="57">
        <f t="array" ref="I92">IFERROR(INDEX(data_2015,MATCH(I$5&amp;$C$4,regnper_2015&amp;regnr_2015,0),MATCH($C92,var_2015,0)),"-")</f>
        <v>0</v>
      </c>
      <c r="J92" s="57">
        <f t="array" ref="J92">IFERROR(INDEX(data_2015,MATCH(J$5&amp;$C$4,regnper_2015&amp;regnr_2015,0),MATCH($C92,var_2015,0)),"-")</f>
        <v>0</v>
      </c>
      <c r="K92" s="57">
        <f t="array" ref="K92">IFERROR(INDEX(data_2015,MATCH(K$5&amp;$C$4,regnper_2015&amp;regnr_2015,0),MATCH($C92,var_2015,0)),"-")</f>
        <v>0</v>
      </c>
      <c r="L92" s="57">
        <f t="array" ref="L92">IFERROR(INDEX(data_2015,MATCH(L$5&amp;$C$4,regnper_2015&amp;regnr_2015,0),MATCH($C92,var_2015,0)),"-")</f>
        <v>0</v>
      </c>
      <c r="M92" s="57">
        <f t="array" ref="M92">IFERROR(INDEX(data_2015,MATCH(M$5&amp;$C$4,regnper_2015&amp;regnr_2015,0),MATCH($C92,var_2015,0)),"-")</f>
        <v>0</v>
      </c>
      <c r="N92" s="57">
        <f t="array" ref="N92">IFERROR(INDEX(data_2015,MATCH(N$5&amp;$C$4,regnper_2015&amp;regnr_2015,0),MATCH($C92,var_2015,0)),"-")</f>
        <v>0</v>
      </c>
    </row>
    <row r="93" spans="1:14">
      <c r="A93" s="30" t="s">
        <v>69</v>
      </c>
      <c r="B93" s="36" t="s">
        <v>531</v>
      </c>
      <c r="C93" s="39" t="s">
        <v>532</v>
      </c>
      <c r="D93" s="62">
        <f t="array" ref="D93">IFERROR(INDEX(data_2015,MATCH(D$5&amp;$C$4,regnper_2015&amp;regnr_2015,0),MATCH($C93,var_2015,0)),"-")</f>
        <v>560563</v>
      </c>
      <c r="E93" s="62">
        <f t="array" ref="E93">IFERROR(INDEX(data_2015,MATCH(E$5&amp;$C$4,regnper_2015&amp;regnr_2015,0),MATCH($C93,var_2015,0)),"-")</f>
        <v>677631</v>
      </c>
      <c r="F93" s="62">
        <f t="array" ref="F93">IFERROR(INDEX(data_2015,MATCH(F$5&amp;$C$4,regnper_2015&amp;regnr_2015,0),MATCH($C93,var_2015,0)),"-")</f>
        <v>768179</v>
      </c>
      <c r="G93" s="62">
        <f t="array" ref="G93">IFERROR(INDEX(data_2015,MATCH(G$5&amp;$C$4,regnper_2015&amp;regnr_2015,0),MATCH($C93,var_2015,0)),"-")</f>
        <v>712542</v>
      </c>
      <c r="H93" s="62">
        <f t="array" ref="H93">IFERROR(INDEX(data_2015,MATCH(H$5&amp;$C$4,regnper_2015&amp;regnr_2015,0),MATCH($C93,var_2015,0)),"-")</f>
        <v>898799</v>
      </c>
      <c r="I93" s="62">
        <f t="array" ref="I93">IFERROR(INDEX(data_2015,MATCH(I$5&amp;$C$4,regnper_2015&amp;regnr_2015,0),MATCH($C93,var_2015,0)),"-")</f>
        <v>1150547</v>
      </c>
      <c r="J93" s="62">
        <f t="array" ref="J93">IFERROR(INDEX(data_2015,MATCH(J$5&amp;$C$4,regnper_2015&amp;regnr_2015,0),MATCH($C93,var_2015,0)),"-")</f>
        <v>1286345</v>
      </c>
      <c r="K93" s="62">
        <f t="array" ref="K93">IFERROR(INDEX(data_2015,MATCH(K$5&amp;$C$4,regnper_2015&amp;regnr_2015,0),MATCH($C93,var_2015,0)),"-")</f>
        <v>1534809</v>
      </c>
      <c r="L93" s="62">
        <f t="array" ref="L93">IFERROR(INDEX(data_2015,MATCH(L$5&amp;$C$4,regnper_2015&amp;regnr_2015,0),MATCH($C93,var_2015,0)),"-")</f>
        <v>1810636</v>
      </c>
      <c r="M93" s="62">
        <f t="array" ref="M93">IFERROR(INDEX(data_2015,MATCH(M$5&amp;$C$4,regnper_2015&amp;regnr_2015,0),MATCH($C93,var_2015,0)),"-")</f>
        <v>2141194</v>
      </c>
      <c r="N93" s="62">
        <f t="array" ref="N93">IFERROR(INDEX(data_2015,MATCH(N$5&amp;$C$4,regnper_2015&amp;regnr_2015,0),MATCH($C93,var_2015,0)),"-")</f>
        <v>2370144</v>
      </c>
    </row>
    <row r="94" spans="1:14">
      <c r="A94" s="28" t="s">
        <v>72</v>
      </c>
      <c r="B94" s="35" t="s">
        <v>249</v>
      </c>
      <c r="C94" s="39" t="s">
        <v>533</v>
      </c>
      <c r="D94" s="57">
        <f t="array" ref="D94">IFERROR(INDEX(data_2015,MATCH(D$5&amp;$C$4,regnper_2015&amp;regnr_2015,0),MATCH($C94,var_2015,0)),"-")</f>
        <v>0</v>
      </c>
      <c r="E94" s="57">
        <f t="array" ref="E94">IFERROR(INDEX(data_2015,MATCH(E$5&amp;$C$4,regnper_2015&amp;regnr_2015,0),MATCH($C94,var_2015,0)),"-")</f>
        <v>0</v>
      </c>
      <c r="F94" s="57">
        <f t="array" ref="F94">IFERROR(INDEX(data_2015,MATCH(F$5&amp;$C$4,regnper_2015&amp;regnr_2015,0),MATCH($C94,var_2015,0)),"-")</f>
        <v>0</v>
      </c>
      <c r="G94" s="57">
        <f t="array" ref="G94">IFERROR(INDEX(data_2015,MATCH(G$5&amp;$C$4,regnper_2015&amp;regnr_2015,0),MATCH($C94,var_2015,0)),"-")</f>
        <v>0</v>
      </c>
      <c r="H94" s="57">
        <f t="array" ref="H94">IFERROR(INDEX(data_2015,MATCH(H$5&amp;$C$4,regnper_2015&amp;regnr_2015,0),MATCH($C94,var_2015,0)),"-")</f>
        <v>0</v>
      </c>
      <c r="I94" s="57">
        <f t="array" ref="I94">IFERROR(INDEX(data_2015,MATCH(I$5&amp;$C$4,regnper_2015&amp;regnr_2015,0),MATCH($C94,var_2015,0)),"-")</f>
        <v>0</v>
      </c>
      <c r="J94" s="57">
        <f t="array" ref="J94">IFERROR(INDEX(data_2015,MATCH(J$5&amp;$C$4,regnper_2015&amp;regnr_2015,0),MATCH($C94,var_2015,0)),"-")</f>
        <v>0</v>
      </c>
      <c r="K94" s="57">
        <f t="array" ref="K94">IFERROR(INDEX(data_2015,MATCH(K$5&amp;$C$4,regnper_2015&amp;regnr_2015,0),MATCH($C94,var_2015,0)),"-")</f>
        <v>0</v>
      </c>
      <c r="L94" s="57">
        <f t="array" ref="L94">IFERROR(INDEX(data_2015,MATCH(L$5&amp;$C$4,regnper_2015&amp;regnr_2015,0),MATCH($C94,var_2015,0)),"-")</f>
        <v>0</v>
      </c>
      <c r="M94" s="57">
        <f t="array" ref="M94">IFERROR(INDEX(data_2015,MATCH(M$5&amp;$C$4,regnper_2015&amp;regnr_2015,0),MATCH($C94,var_2015,0)),"-")</f>
        <v>0</v>
      </c>
      <c r="N94" s="57">
        <f t="array" ref="N94">IFERROR(INDEX(data_2015,MATCH(N$5&amp;$C$4,regnper_2015&amp;regnr_2015,0),MATCH($C94,var_2015,0)),"-")</f>
        <v>0</v>
      </c>
    </row>
    <row r="95" spans="1:14">
      <c r="A95" s="30" t="s">
        <v>75</v>
      </c>
      <c r="B95" s="36" t="s">
        <v>534</v>
      </c>
      <c r="C95" s="39" t="s">
        <v>535</v>
      </c>
      <c r="D95" s="62">
        <f t="array" ref="D95">IFERROR(INDEX(data_2015,MATCH(D$5&amp;$C$4,regnper_2015&amp;regnr_2015,0),MATCH($C95,var_2015,0)),"-")</f>
        <v>573395</v>
      </c>
      <c r="E95" s="62">
        <f t="array" ref="E95">IFERROR(INDEX(data_2015,MATCH(E$5&amp;$C$4,regnper_2015&amp;regnr_2015,0),MATCH($C95,var_2015,0)),"-")</f>
        <v>690263</v>
      </c>
      <c r="F95" s="62">
        <f t="array" ref="F95">IFERROR(INDEX(data_2015,MATCH(F$5&amp;$C$4,regnper_2015&amp;regnr_2015,0),MATCH($C95,var_2015,0)),"-")</f>
        <v>780850</v>
      </c>
      <c r="G95" s="62">
        <f t="array" ref="G95">IFERROR(INDEX(data_2015,MATCH(G$5&amp;$C$4,regnper_2015&amp;regnr_2015,0),MATCH($C95,var_2015,0)),"-")</f>
        <v>725357</v>
      </c>
      <c r="H95" s="62">
        <f t="array" ref="H95">IFERROR(INDEX(data_2015,MATCH(H$5&amp;$C$4,regnper_2015&amp;regnr_2015,0),MATCH($C95,var_2015,0)),"-")</f>
        <v>934180</v>
      </c>
      <c r="I95" s="62">
        <f t="array" ref="I95">IFERROR(INDEX(data_2015,MATCH(I$5&amp;$C$4,regnper_2015&amp;regnr_2015,0),MATCH($C95,var_2015,0)),"-")</f>
        <v>1187022</v>
      </c>
      <c r="J95" s="62">
        <f t="array" ref="J95">IFERROR(INDEX(data_2015,MATCH(J$5&amp;$C$4,regnper_2015&amp;regnr_2015,0),MATCH($C95,var_2015,0)),"-")</f>
        <v>1326881</v>
      </c>
      <c r="K95" s="62">
        <f t="array" ref="K95">IFERROR(INDEX(data_2015,MATCH(K$5&amp;$C$4,regnper_2015&amp;regnr_2015,0),MATCH($C95,var_2015,0)),"-")</f>
        <v>1574309</v>
      </c>
      <c r="L95" s="62">
        <f t="array" ref="L95">IFERROR(INDEX(data_2015,MATCH(L$5&amp;$C$4,regnper_2015&amp;regnr_2015,0),MATCH($C95,var_2015,0)),"-")</f>
        <v>1849649</v>
      </c>
      <c r="M95" s="62">
        <f t="array" ref="M95">IFERROR(INDEX(data_2015,MATCH(M$5&amp;$C$4,regnper_2015&amp;regnr_2015,0),MATCH($C95,var_2015,0)),"-")</f>
        <v>2182010</v>
      </c>
      <c r="N95" s="62">
        <f t="array" ref="N95">IFERROR(INDEX(data_2015,MATCH(N$5&amp;$C$4,regnper_2015&amp;regnr_2015,0),MATCH($C95,var_2015,0)),"-")</f>
        <v>2408683</v>
      </c>
    </row>
    <row r="96" spans="1:14">
      <c r="A96" s="28" t="s">
        <v>78</v>
      </c>
      <c r="B96" s="35" t="s">
        <v>536</v>
      </c>
      <c r="C96" s="39" t="s">
        <v>537</v>
      </c>
      <c r="D96" s="57">
        <f t="array" ref="D96">IFERROR(INDEX(data_2015,MATCH(D$5&amp;$C$4,regnper_2015&amp;regnr_2015,0),MATCH($C96,var_2015,0)),"-")</f>
        <v>0</v>
      </c>
      <c r="E96" s="57">
        <f t="array" ref="E96">IFERROR(INDEX(data_2015,MATCH(E$5&amp;$C$4,regnper_2015&amp;regnr_2015,0),MATCH($C96,var_2015,0)),"-")</f>
        <v>0</v>
      </c>
      <c r="F96" s="57">
        <f t="array" ref="F96">IFERROR(INDEX(data_2015,MATCH(F$5&amp;$C$4,regnper_2015&amp;regnr_2015,0),MATCH($C96,var_2015,0)),"-")</f>
        <v>0</v>
      </c>
      <c r="G96" s="57">
        <f t="array" ref="G96">IFERROR(INDEX(data_2015,MATCH(G$5&amp;$C$4,regnper_2015&amp;regnr_2015,0),MATCH($C96,var_2015,0)),"-")</f>
        <v>0</v>
      </c>
      <c r="H96" s="57">
        <f t="array" ref="H96">IFERROR(INDEX(data_2015,MATCH(H$5&amp;$C$4,regnper_2015&amp;regnr_2015,0),MATCH($C96,var_2015,0)),"-")</f>
        <v>0</v>
      </c>
      <c r="I96" s="57">
        <f t="array" ref="I96">IFERROR(INDEX(data_2015,MATCH(I$5&amp;$C$4,regnper_2015&amp;regnr_2015,0),MATCH($C96,var_2015,0)),"-")</f>
        <v>0</v>
      </c>
      <c r="J96" s="57">
        <f t="array" ref="J96">IFERROR(INDEX(data_2015,MATCH(J$5&amp;$C$4,regnper_2015&amp;regnr_2015,0),MATCH($C96,var_2015,0)),"-")</f>
        <v>0</v>
      </c>
      <c r="K96" s="57">
        <f t="array" ref="K96">IFERROR(INDEX(data_2015,MATCH(K$5&amp;$C$4,regnper_2015&amp;regnr_2015,0),MATCH($C96,var_2015,0)),"-")</f>
        <v>0</v>
      </c>
      <c r="L96" s="57">
        <f t="array" ref="L96">IFERROR(INDEX(data_2015,MATCH(L$5&amp;$C$4,regnper_2015&amp;regnr_2015,0),MATCH($C96,var_2015,0)),"-")</f>
        <v>0</v>
      </c>
      <c r="M96" s="57">
        <f t="array" ref="M96">IFERROR(INDEX(data_2015,MATCH(M$5&amp;$C$4,regnper_2015&amp;regnr_2015,0),MATCH($C96,var_2015,0)),"-")</f>
        <v>0</v>
      </c>
      <c r="N96" s="57">
        <f t="array" ref="N96">IFERROR(INDEX(data_2015,MATCH(N$5&amp;$C$4,regnper_2015&amp;regnr_2015,0),MATCH($C96,var_2015,0)),"-")</f>
        <v>0</v>
      </c>
    </row>
    <row r="97" spans="1:14">
      <c r="A97" s="28" t="s">
        <v>81</v>
      </c>
      <c r="B97" s="35" t="s">
        <v>538</v>
      </c>
      <c r="C97" s="39" t="s">
        <v>539</v>
      </c>
      <c r="D97" s="57">
        <f t="array" ref="D97">IFERROR(INDEX(data_2015,MATCH(D$5&amp;$C$4,regnper_2015&amp;regnr_2015,0),MATCH($C97,var_2015,0)),"-")</f>
        <v>0</v>
      </c>
      <c r="E97" s="57">
        <f t="array" ref="E97">IFERROR(INDEX(data_2015,MATCH(E$5&amp;$C$4,regnper_2015&amp;regnr_2015,0),MATCH($C97,var_2015,0)),"-")</f>
        <v>0</v>
      </c>
      <c r="F97" s="57">
        <f t="array" ref="F97">IFERROR(INDEX(data_2015,MATCH(F$5&amp;$C$4,regnper_2015&amp;regnr_2015,0),MATCH($C97,var_2015,0)),"-")</f>
        <v>0</v>
      </c>
      <c r="G97" s="57">
        <f t="array" ref="G97">IFERROR(INDEX(data_2015,MATCH(G$5&amp;$C$4,regnper_2015&amp;regnr_2015,0),MATCH($C97,var_2015,0)),"-")</f>
        <v>0</v>
      </c>
      <c r="H97" s="57">
        <f t="array" ref="H97">IFERROR(INDEX(data_2015,MATCH(H$5&amp;$C$4,regnper_2015&amp;regnr_2015,0),MATCH($C97,var_2015,0)),"-")</f>
        <v>0</v>
      </c>
      <c r="I97" s="57">
        <f t="array" ref="I97">IFERROR(INDEX(data_2015,MATCH(I$5&amp;$C$4,regnper_2015&amp;regnr_2015,0),MATCH($C97,var_2015,0)),"-")</f>
        <v>0</v>
      </c>
      <c r="J97" s="57">
        <f t="array" ref="J97">IFERROR(INDEX(data_2015,MATCH(J$5&amp;$C$4,regnper_2015&amp;regnr_2015,0),MATCH($C97,var_2015,0)),"-")</f>
        <v>0</v>
      </c>
      <c r="K97" s="57">
        <f t="array" ref="K97">IFERROR(INDEX(data_2015,MATCH(K$5&amp;$C$4,regnper_2015&amp;regnr_2015,0),MATCH($C97,var_2015,0)),"-")</f>
        <v>0</v>
      </c>
      <c r="L97" s="57">
        <f t="array" ref="L97">IFERROR(INDEX(data_2015,MATCH(L$5&amp;$C$4,regnper_2015&amp;regnr_2015,0),MATCH($C97,var_2015,0)),"-")</f>
        <v>0</v>
      </c>
      <c r="M97" s="57">
        <f t="array" ref="M97">IFERROR(INDEX(data_2015,MATCH(M$5&amp;$C$4,regnper_2015&amp;regnr_2015,0),MATCH($C97,var_2015,0)),"-")</f>
        <v>0</v>
      </c>
      <c r="N97" s="57">
        <f t="array" ref="N97">IFERROR(INDEX(data_2015,MATCH(N$5&amp;$C$4,regnper_2015&amp;regnr_2015,0),MATCH($C97,var_2015,0)),"-")</f>
        <v>0</v>
      </c>
    </row>
    <row r="98" spans="1:14">
      <c r="A98" s="28" t="s">
        <v>84</v>
      </c>
      <c r="B98" s="35" t="s">
        <v>540</v>
      </c>
      <c r="C98" s="39" t="s">
        <v>541</v>
      </c>
      <c r="D98" s="57">
        <f t="array" ref="D98">IFERROR(INDEX(data_2015,MATCH(D$5&amp;$C$4,regnper_2015&amp;regnr_2015,0),MATCH($C98,var_2015,0)),"-")</f>
        <v>0</v>
      </c>
      <c r="E98" s="57">
        <f t="array" ref="E98">IFERROR(INDEX(data_2015,MATCH(E$5&amp;$C$4,regnper_2015&amp;regnr_2015,0),MATCH($C98,var_2015,0)),"-")</f>
        <v>0</v>
      </c>
      <c r="F98" s="57">
        <f t="array" ref="F98">IFERROR(INDEX(data_2015,MATCH(F$5&amp;$C$4,regnper_2015&amp;regnr_2015,0),MATCH($C98,var_2015,0)),"-")</f>
        <v>0</v>
      </c>
      <c r="G98" s="57">
        <f t="array" ref="G98">IFERROR(INDEX(data_2015,MATCH(G$5&amp;$C$4,regnper_2015&amp;regnr_2015,0),MATCH($C98,var_2015,0)),"-")</f>
        <v>0</v>
      </c>
      <c r="H98" s="57">
        <f t="array" ref="H98">IFERROR(INDEX(data_2015,MATCH(H$5&amp;$C$4,regnper_2015&amp;regnr_2015,0),MATCH($C98,var_2015,0)),"-")</f>
        <v>0</v>
      </c>
      <c r="I98" s="57">
        <f t="array" ref="I98">IFERROR(INDEX(data_2015,MATCH(I$5&amp;$C$4,regnper_2015&amp;regnr_2015,0),MATCH($C98,var_2015,0)),"-")</f>
        <v>0</v>
      </c>
      <c r="J98" s="57">
        <f t="array" ref="J98">IFERROR(INDEX(data_2015,MATCH(J$5&amp;$C$4,regnper_2015&amp;regnr_2015,0),MATCH($C98,var_2015,0)),"-")</f>
        <v>0</v>
      </c>
      <c r="K98" s="57">
        <f t="array" ref="K98">IFERROR(INDEX(data_2015,MATCH(K$5&amp;$C$4,regnper_2015&amp;regnr_2015,0),MATCH($C98,var_2015,0)),"-")</f>
        <v>0</v>
      </c>
      <c r="L98" s="57">
        <f t="array" ref="L98">IFERROR(INDEX(data_2015,MATCH(L$5&amp;$C$4,regnper_2015&amp;regnr_2015,0),MATCH($C98,var_2015,0)),"-")</f>
        <v>0</v>
      </c>
      <c r="M98" s="57">
        <f t="array" ref="M98">IFERROR(INDEX(data_2015,MATCH(M$5&amp;$C$4,regnper_2015&amp;regnr_2015,0),MATCH($C98,var_2015,0)),"-")</f>
        <v>0</v>
      </c>
      <c r="N98" s="57">
        <f t="array" ref="N98">IFERROR(INDEX(data_2015,MATCH(N$5&amp;$C$4,regnper_2015&amp;regnr_2015,0),MATCH($C98,var_2015,0)),"-")</f>
        <v>0</v>
      </c>
    </row>
    <row r="99" spans="1:14">
      <c r="A99" s="28" t="s">
        <v>87</v>
      </c>
      <c r="B99" s="35" t="s">
        <v>542</v>
      </c>
      <c r="C99" s="39" t="s">
        <v>543</v>
      </c>
      <c r="D99" s="57">
        <f t="array" ref="D99">IFERROR(INDEX(data_2015,MATCH(D$5&amp;$C$4,regnper_2015&amp;regnr_2015,0),MATCH($C99,var_2015,0)),"-")</f>
        <v>0</v>
      </c>
      <c r="E99" s="57">
        <f t="array" ref="E99">IFERROR(INDEX(data_2015,MATCH(E$5&amp;$C$4,regnper_2015&amp;regnr_2015,0),MATCH($C99,var_2015,0)),"-")</f>
        <v>0</v>
      </c>
      <c r="F99" s="57">
        <f t="array" ref="F99">IFERROR(INDEX(data_2015,MATCH(F$5&amp;$C$4,regnper_2015&amp;regnr_2015,0),MATCH($C99,var_2015,0)),"-")</f>
        <v>0</v>
      </c>
      <c r="G99" s="57">
        <f t="array" ref="G99">IFERROR(INDEX(data_2015,MATCH(G$5&amp;$C$4,regnper_2015&amp;regnr_2015,0),MATCH($C99,var_2015,0)),"-")</f>
        <v>0</v>
      </c>
      <c r="H99" s="57">
        <f t="array" ref="H99">IFERROR(INDEX(data_2015,MATCH(H$5&amp;$C$4,regnper_2015&amp;regnr_2015,0),MATCH($C99,var_2015,0)),"-")</f>
        <v>0</v>
      </c>
      <c r="I99" s="57">
        <f t="array" ref="I99">IFERROR(INDEX(data_2015,MATCH(I$5&amp;$C$4,regnper_2015&amp;regnr_2015,0),MATCH($C99,var_2015,0)),"-")</f>
        <v>0</v>
      </c>
      <c r="J99" s="57">
        <f t="array" ref="J99">IFERROR(INDEX(data_2015,MATCH(J$5&amp;$C$4,regnper_2015&amp;regnr_2015,0),MATCH($C99,var_2015,0)),"-")</f>
        <v>0</v>
      </c>
      <c r="K99" s="57">
        <f t="array" ref="K99">IFERROR(INDEX(data_2015,MATCH(K$5&amp;$C$4,regnper_2015&amp;regnr_2015,0),MATCH($C99,var_2015,0)),"-")</f>
        <v>0</v>
      </c>
      <c r="L99" s="57">
        <f t="array" ref="L99">IFERROR(INDEX(data_2015,MATCH(L$5&amp;$C$4,regnper_2015&amp;regnr_2015,0),MATCH($C99,var_2015,0)),"-")</f>
        <v>0</v>
      </c>
      <c r="M99" s="57">
        <f t="array" ref="M99">IFERROR(INDEX(data_2015,MATCH(M$5&amp;$C$4,regnper_2015&amp;regnr_2015,0),MATCH($C99,var_2015,0)),"-")</f>
        <v>0</v>
      </c>
      <c r="N99" s="57">
        <f t="array" ref="N99">IFERROR(INDEX(data_2015,MATCH(N$5&amp;$C$4,regnper_2015&amp;regnr_2015,0),MATCH($C99,var_2015,0)),"-")</f>
        <v>0</v>
      </c>
    </row>
    <row r="100" spans="1:14" ht="25.5" customHeight="1">
      <c r="A100" s="30" t="s">
        <v>90</v>
      </c>
      <c r="B100" s="70" t="s">
        <v>544</v>
      </c>
      <c r="C100" s="39" t="s">
        <v>545</v>
      </c>
      <c r="D100" s="62">
        <f t="array" ref="D100">IFERROR(INDEX(data_2015,MATCH(D$5&amp;$C$4,regnper_2015&amp;regnr_2015,0),MATCH($C100,var_2015,0)),"-")</f>
        <v>0</v>
      </c>
      <c r="E100" s="62">
        <f t="array" ref="E100">IFERROR(INDEX(data_2015,MATCH(E$5&amp;$C$4,regnper_2015&amp;regnr_2015,0),MATCH($C100,var_2015,0)),"-")</f>
        <v>0</v>
      </c>
      <c r="F100" s="62">
        <f t="array" ref="F100">IFERROR(INDEX(data_2015,MATCH(F$5&amp;$C$4,regnper_2015&amp;regnr_2015,0),MATCH($C100,var_2015,0)),"-")</f>
        <v>0</v>
      </c>
      <c r="G100" s="62">
        <f t="array" ref="G100">IFERROR(INDEX(data_2015,MATCH(G$5&amp;$C$4,regnper_2015&amp;regnr_2015,0),MATCH($C100,var_2015,0)),"-")</f>
        <v>0</v>
      </c>
      <c r="H100" s="62">
        <f t="array" ref="H100">IFERROR(INDEX(data_2015,MATCH(H$5&amp;$C$4,regnper_2015&amp;regnr_2015,0),MATCH($C100,var_2015,0)),"-")</f>
        <v>0</v>
      </c>
      <c r="I100" s="62">
        <f t="array" ref="I100">IFERROR(INDEX(data_2015,MATCH(I$5&amp;$C$4,regnper_2015&amp;regnr_2015,0),MATCH($C100,var_2015,0)),"-")</f>
        <v>0</v>
      </c>
      <c r="J100" s="62">
        <f t="array" ref="J100">IFERROR(INDEX(data_2015,MATCH(J$5&amp;$C$4,regnper_2015&amp;regnr_2015,0),MATCH($C100,var_2015,0)),"-")</f>
        <v>0</v>
      </c>
      <c r="K100" s="62">
        <f t="array" ref="K100">IFERROR(INDEX(data_2015,MATCH(K$5&amp;$C$4,regnper_2015&amp;regnr_2015,0),MATCH($C100,var_2015,0)),"-")</f>
        <v>0</v>
      </c>
      <c r="L100" s="62">
        <f t="array" ref="L100">IFERROR(INDEX(data_2015,MATCH(L$5&amp;$C$4,regnper_2015&amp;regnr_2015,0),MATCH($C100,var_2015,0)),"-")</f>
        <v>0</v>
      </c>
      <c r="M100" s="62">
        <f t="array" ref="M100">IFERROR(INDEX(data_2015,MATCH(M$5&amp;$C$4,regnper_2015&amp;regnr_2015,0),MATCH($C100,var_2015,0)),"-")</f>
        <v>0</v>
      </c>
      <c r="N100" s="62">
        <f t="array" ref="N100">IFERROR(INDEX(data_2015,MATCH(N$5&amp;$C$4,regnper_2015&amp;regnr_2015,0),MATCH($C100,var_2015,0)),"-")</f>
        <v>0</v>
      </c>
    </row>
    <row r="101" spans="1:14">
      <c r="A101" s="28" t="s">
        <v>93</v>
      </c>
      <c r="B101" s="35" t="s">
        <v>546</v>
      </c>
      <c r="C101" s="39" t="s">
        <v>547</v>
      </c>
      <c r="D101" s="57">
        <f t="array" ref="D101">IFERROR(INDEX(data_2015,MATCH(D$5&amp;$C$4,regnper_2015&amp;regnr_2015,0),MATCH($C101,var_2015,0)),"-")</f>
        <v>0</v>
      </c>
      <c r="E101" s="57">
        <f t="array" ref="E101">IFERROR(INDEX(data_2015,MATCH(E$5&amp;$C$4,regnper_2015&amp;regnr_2015,0),MATCH($C101,var_2015,0)),"-")</f>
        <v>20</v>
      </c>
      <c r="F101" s="57">
        <f t="array" ref="F101">IFERROR(INDEX(data_2015,MATCH(F$5&amp;$C$4,regnper_2015&amp;regnr_2015,0),MATCH($C101,var_2015,0)),"-")</f>
        <v>0</v>
      </c>
      <c r="G101" s="57">
        <f t="array" ref="G101">IFERROR(INDEX(data_2015,MATCH(G$5&amp;$C$4,regnper_2015&amp;regnr_2015,0),MATCH($C101,var_2015,0)),"-")</f>
        <v>0</v>
      </c>
      <c r="H101" s="57">
        <f t="array" ref="H101">IFERROR(INDEX(data_2015,MATCH(H$5&amp;$C$4,regnper_2015&amp;regnr_2015,0),MATCH($C101,var_2015,0)),"-")</f>
        <v>0</v>
      </c>
      <c r="I101" s="57">
        <f t="array" ref="I101">IFERROR(INDEX(data_2015,MATCH(I$5&amp;$C$4,regnper_2015&amp;regnr_2015,0),MATCH($C101,var_2015,0)),"-")</f>
        <v>0</v>
      </c>
      <c r="J101" s="57">
        <f t="array" ref="J101">IFERROR(INDEX(data_2015,MATCH(J$5&amp;$C$4,regnper_2015&amp;regnr_2015,0),MATCH($C101,var_2015,0)),"-")</f>
        <v>13225</v>
      </c>
      <c r="K101" s="57">
        <f t="array" ref="K101">IFERROR(INDEX(data_2015,MATCH(K$5&amp;$C$4,regnper_2015&amp;regnr_2015,0),MATCH($C101,var_2015,0)),"-")</f>
        <v>13103</v>
      </c>
      <c r="L101" s="57">
        <f t="array" ref="L101">IFERROR(INDEX(data_2015,MATCH(L$5&amp;$C$4,regnper_2015&amp;regnr_2015,0),MATCH($C101,var_2015,0)),"-")</f>
        <v>13648</v>
      </c>
      <c r="M101" s="57">
        <f t="array" ref="M101">IFERROR(INDEX(data_2015,MATCH(M$5&amp;$C$4,regnper_2015&amp;regnr_2015,0),MATCH($C101,var_2015,0)),"-")</f>
        <v>24183</v>
      </c>
      <c r="N101" s="57">
        <f t="array" ref="N101">IFERROR(INDEX(data_2015,MATCH(N$5&amp;$C$4,regnper_2015&amp;regnr_2015,0),MATCH($C101,var_2015,0)),"-")</f>
        <v>21028</v>
      </c>
    </row>
    <row r="102" spans="1:14">
      <c r="A102" s="28" t="s">
        <v>96</v>
      </c>
      <c r="B102" s="35" t="s">
        <v>548</v>
      </c>
      <c r="C102" s="39" t="s">
        <v>549</v>
      </c>
      <c r="D102" s="57">
        <f t="array" ref="D102">IFERROR(INDEX(data_2015,MATCH(D$5&amp;$C$4,regnper_2015&amp;regnr_2015,0),MATCH($C102,var_2015,0)),"-")</f>
        <v>0</v>
      </c>
      <c r="E102" s="57">
        <f t="array" ref="E102">IFERROR(INDEX(data_2015,MATCH(E$5&amp;$C$4,regnper_2015&amp;regnr_2015,0),MATCH($C102,var_2015,0)),"-")</f>
        <v>0</v>
      </c>
      <c r="F102" s="57">
        <f t="array" ref="F102">IFERROR(INDEX(data_2015,MATCH(F$5&amp;$C$4,regnper_2015&amp;regnr_2015,0),MATCH($C102,var_2015,0)),"-")</f>
        <v>0</v>
      </c>
      <c r="G102" s="57">
        <f t="array" ref="G102">IFERROR(INDEX(data_2015,MATCH(G$5&amp;$C$4,regnper_2015&amp;regnr_2015,0),MATCH($C102,var_2015,0)),"-")</f>
        <v>0</v>
      </c>
      <c r="H102" s="57">
        <f t="array" ref="H102">IFERROR(INDEX(data_2015,MATCH(H$5&amp;$C$4,regnper_2015&amp;regnr_2015,0),MATCH($C102,var_2015,0)),"-")</f>
        <v>0</v>
      </c>
      <c r="I102" s="57">
        <f t="array" ref="I102">IFERROR(INDEX(data_2015,MATCH(I$5&amp;$C$4,regnper_2015&amp;regnr_2015,0),MATCH($C102,var_2015,0)),"-")</f>
        <v>0</v>
      </c>
      <c r="J102" s="57">
        <f t="array" ref="J102">IFERROR(INDEX(data_2015,MATCH(J$5&amp;$C$4,regnper_2015&amp;regnr_2015,0),MATCH($C102,var_2015,0)),"-")</f>
        <v>0</v>
      </c>
      <c r="K102" s="57">
        <f t="array" ref="K102">IFERROR(INDEX(data_2015,MATCH(K$5&amp;$C$4,regnper_2015&amp;regnr_2015,0),MATCH($C102,var_2015,0)),"-")</f>
        <v>0</v>
      </c>
      <c r="L102" s="57">
        <f t="array" ref="L102">IFERROR(INDEX(data_2015,MATCH(L$5&amp;$C$4,regnper_2015&amp;regnr_2015,0),MATCH($C102,var_2015,0)),"-")</f>
        <v>0</v>
      </c>
      <c r="M102" s="57">
        <f t="array" ref="M102">IFERROR(INDEX(data_2015,MATCH(M$5&amp;$C$4,regnper_2015&amp;regnr_2015,0),MATCH($C102,var_2015,0)),"-")</f>
        <v>0</v>
      </c>
      <c r="N102" s="57">
        <f t="array" ref="N102">IFERROR(INDEX(data_2015,MATCH(N$5&amp;$C$4,regnper_2015&amp;regnr_2015,0),MATCH($C102,var_2015,0)),"-")</f>
        <v>0</v>
      </c>
    </row>
    <row r="103" spans="1:14">
      <c r="A103" s="30" t="s">
        <v>99</v>
      </c>
      <c r="B103" s="36" t="s">
        <v>550</v>
      </c>
      <c r="C103" s="39" t="s">
        <v>551</v>
      </c>
      <c r="D103" s="62">
        <f t="array" ref="D103">IFERROR(INDEX(data_2015,MATCH(D$5&amp;$C$4,regnper_2015&amp;regnr_2015,0),MATCH($C103,var_2015,0)),"-")</f>
        <v>0</v>
      </c>
      <c r="E103" s="62">
        <f t="array" ref="E103">IFERROR(INDEX(data_2015,MATCH(E$5&amp;$C$4,regnper_2015&amp;regnr_2015,0),MATCH($C103,var_2015,0)),"-")</f>
        <v>20</v>
      </c>
      <c r="F103" s="62">
        <f t="array" ref="F103">IFERROR(INDEX(data_2015,MATCH(F$5&amp;$C$4,regnper_2015&amp;regnr_2015,0),MATCH($C103,var_2015,0)),"-")</f>
        <v>0</v>
      </c>
      <c r="G103" s="62">
        <f t="array" ref="G103">IFERROR(INDEX(data_2015,MATCH(G$5&amp;$C$4,regnper_2015&amp;regnr_2015,0),MATCH($C103,var_2015,0)),"-")</f>
        <v>0</v>
      </c>
      <c r="H103" s="62">
        <f t="array" ref="H103">IFERROR(INDEX(data_2015,MATCH(H$5&amp;$C$4,regnper_2015&amp;regnr_2015,0),MATCH($C103,var_2015,0)),"-")</f>
        <v>0</v>
      </c>
      <c r="I103" s="62">
        <f t="array" ref="I103">IFERROR(INDEX(data_2015,MATCH(I$5&amp;$C$4,regnper_2015&amp;regnr_2015,0),MATCH($C103,var_2015,0)),"-")</f>
        <v>0</v>
      </c>
      <c r="J103" s="62">
        <f t="array" ref="J103">IFERROR(INDEX(data_2015,MATCH(J$5&amp;$C$4,regnper_2015&amp;regnr_2015,0),MATCH($C103,var_2015,0)),"-")</f>
        <v>13225</v>
      </c>
      <c r="K103" s="62">
        <f t="array" ref="K103">IFERROR(INDEX(data_2015,MATCH(K$5&amp;$C$4,regnper_2015&amp;regnr_2015,0),MATCH($C103,var_2015,0)),"-")</f>
        <v>13103</v>
      </c>
      <c r="L103" s="62">
        <f t="array" ref="L103">IFERROR(INDEX(data_2015,MATCH(L$5&amp;$C$4,regnper_2015&amp;regnr_2015,0),MATCH($C103,var_2015,0)),"-")</f>
        <v>13648</v>
      </c>
      <c r="M103" s="62">
        <f t="array" ref="M103">IFERROR(INDEX(data_2015,MATCH(M$5&amp;$C$4,regnper_2015&amp;regnr_2015,0),MATCH($C103,var_2015,0)),"-")</f>
        <v>24183</v>
      </c>
      <c r="N103" s="62">
        <f t="array" ref="N103">IFERROR(INDEX(data_2015,MATCH(N$5&amp;$C$4,regnper_2015&amp;regnr_2015,0),MATCH($C103,var_2015,0)),"-")</f>
        <v>21028</v>
      </c>
    </row>
    <row r="104" spans="1:14">
      <c r="A104" s="28" t="s">
        <v>102</v>
      </c>
      <c r="B104" s="35" t="s">
        <v>552</v>
      </c>
      <c r="C104" s="39" t="s">
        <v>553</v>
      </c>
      <c r="D104" s="57">
        <f t="array" ref="D104">IFERROR(INDEX(data_2015,MATCH(D$5&amp;$C$4,regnper_2015&amp;regnr_2015,0),MATCH($C104,var_2015,0)),"-")</f>
        <v>0</v>
      </c>
      <c r="E104" s="57">
        <f t="array" ref="E104">IFERROR(INDEX(data_2015,MATCH(E$5&amp;$C$4,regnper_2015&amp;regnr_2015,0),MATCH($C104,var_2015,0)),"-")</f>
        <v>0</v>
      </c>
      <c r="F104" s="57">
        <f t="array" ref="F104">IFERROR(INDEX(data_2015,MATCH(F$5&amp;$C$4,regnper_2015&amp;regnr_2015,0),MATCH($C104,var_2015,0)),"-")</f>
        <v>0</v>
      </c>
      <c r="G104" s="57">
        <f t="array" ref="G104">IFERROR(INDEX(data_2015,MATCH(G$5&amp;$C$4,regnper_2015&amp;regnr_2015,0),MATCH($C104,var_2015,0)),"-")</f>
        <v>0</v>
      </c>
      <c r="H104" s="57">
        <f t="array" ref="H104">IFERROR(INDEX(data_2015,MATCH(H$5&amp;$C$4,regnper_2015&amp;regnr_2015,0),MATCH($C104,var_2015,0)),"-")</f>
        <v>0</v>
      </c>
      <c r="I104" s="57">
        <f t="array" ref="I104">IFERROR(INDEX(data_2015,MATCH(I$5&amp;$C$4,regnper_2015&amp;regnr_2015,0),MATCH($C104,var_2015,0)),"-")</f>
        <v>0</v>
      </c>
      <c r="J104" s="57">
        <f t="array" ref="J104">IFERROR(INDEX(data_2015,MATCH(J$5&amp;$C$4,regnper_2015&amp;regnr_2015,0),MATCH($C104,var_2015,0)),"-")</f>
        <v>0</v>
      </c>
      <c r="K104" s="57">
        <f t="array" ref="K104">IFERROR(INDEX(data_2015,MATCH(K$5&amp;$C$4,regnper_2015&amp;regnr_2015,0),MATCH($C104,var_2015,0)),"-")</f>
        <v>0</v>
      </c>
      <c r="L104" s="57">
        <f t="array" ref="L104">IFERROR(INDEX(data_2015,MATCH(L$5&amp;$C$4,regnper_2015&amp;regnr_2015,0),MATCH($C104,var_2015,0)),"-")</f>
        <v>0</v>
      </c>
      <c r="M104" s="57">
        <f t="array" ref="M104">IFERROR(INDEX(data_2015,MATCH(M$5&amp;$C$4,regnper_2015&amp;regnr_2015,0),MATCH($C104,var_2015,0)),"-")</f>
        <v>0</v>
      </c>
      <c r="N104" s="57">
        <f t="array" ref="N104">IFERROR(INDEX(data_2015,MATCH(N$5&amp;$C$4,regnper_2015&amp;regnr_2015,0),MATCH($C104,var_2015,0)),"-")</f>
        <v>0</v>
      </c>
    </row>
    <row r="105" spans="1:14">
      <c r="A105" s="28" t="s">
        <v>105</v>
      </c>
      <c r="B105" s="35" t="s">
        <v>184</v>
      </c>
      <c r="C105" s="39" t="s">
        <v>554</v>
      </c>
      <c r="D105" s="57">
        <f t="array" ref="D105">IFERROR(INDEX(data_2015,MATCH(D$5&amp;$C$4,regnper_2015&amp;regnr_2015,0),MATCH($C105,var_2015,0)),"-")</f>
        <v>0</v>
      </c>
      <c r="E105" s="57">
        <f t="array" ref="E105">IFERROR(INDEX(data_2015,MATCH(E$5&amp;$C$4,regnper_2015&amp;regnr_2015,0),MATCH($C105,var_2015,0)),"-")</f>
        <v>0</v>
      </c>
      <c r="F105" s="57">
        <f t="array" ref="F105">IFERROR(INDEX(data_2015,MATCH(F$5&amp;$C$4,regnper_2015&amp;regnr_2015,0),MATCH($C105,var_2015,0)),"-")</f>
        <v>0</v>
      </c>
      <c r="G105" s="57">
        <f t="array" ref="G105">IFERROR(INDEX(data_2015,MATCH(G$5&amp;$C$4,regnper_2015&amp;regnr_2015,0),MATCH($C105,var_2015,0)),"-")</f>
        <v>95</v>
      </c>
      <c r="H105" s="57">
        <f t="array" ref="H105">IFERROR(INDEX(data_2015,MATCH(H$5&amp;$C$4,regnper_2015&amp;regnr_2015,0),MATCH($C105,var_2015,0)),"-")</f>
        <v>916</v>
      </c>
      <c r="I105" s="57">
        <f t="array" ref="I105">IFERROR(INDEX(data_2015,MATCH(I$5&amp;$C$4,regnper_2015&amp;regnr_2015,0),MATCH($C105,var_2015,0)),"-")</f>
        <v>0</v>
      </c>
      <c r="J105" s="57">
        <f t="array" ref="J105">IFERROR(INDEX(data_2015,MATCH(J$5&amp;$C$4,regnper_2015&amp;regnr_2015,0),MATCH($C105,var_2015,0)),"-")</f>
        <v>0</v>
      </c>
      <c r="K105" s="57">
        <f t="array" ref="K105">IFERROR(INDEX(data_2015,MATCH(K$5&amp;$C$4,regnper_2015&amp;regnr_2015,0),MATCH($C105,var_2015,0)),"-")</f>
        <v>0</v>
      </c>
      <c r="L105" s="57">
        <f t="array" ref="L105">IFERROR(INDEX(data_2015,MATCH(L$5&amp;$C$4,regnper_2015&amp;regnr_2015,0),MATCH($C105,var_2015,0)),"-")</f>
        <v>0</v>
      </c>
      <c r="M105" s="57">
        <f t="array" ref="M105">IFERROR(INDEX(data_2015,MATCH(M$5&amp;$C$4,regnper_2015&amp;regnr_2015,0),MATCH($C105,var_2015,0)),"-")</f>
        <v>0</v>
      </c>
      <c r="N105" s="57">
        <f t="array" ref="N105">IFERROR(INDEX(data_2015,MATCH(N$5&amp;$C$4,regnper_2015&amp;regnr_2015,0),MATCH($C105,var_2015,0)),"-")</f>
        <v>0</v>
      </c>
    </row>
    <row r="106" spans="1:14">
      <c r="A106" s="28" t="s">
        <v>108</v>
      </c>
      <c r="B106" s="35" t="s">
        <v>186</v>
      </c>
      <c r="C106" s="39" t="s">
        <v>555</v>
      </c>
      <c r="D106" s="57">
        <f t="array" ref="D106">IFERROR(INDEX(data_2015,MATCH(D$5&amp;$C$4,regnper_2015&amp;regnr_2015,0),MATCH($C106,var_2015,0)),"-")</f>
        <v>0</v>
      </c>
      <c r="E106" s="57">
        <f t="array" ref="E106">IFERROR(INDEX(data_2015,MATCH(E$5&amp;$C$4,regnper_2015&amp;regnr_2015,0),MATCH($C106,var_2015,0)),"-")</f>
        <v>0</v>
      </c>
      <c r="F106" s="57">
        <f t="array" ref="F106">IFERROR(INDEX(data_2015,MATCH(F$5&amp;$C$4,regnper_2015&amp;regnr_2015,0),MATCH($C106,var_2015,0)),"-")</f>
        <v>0</v>
      </c>
      <c r="G106" s="57">
        <f t="array" ref="G106">IFERROR(INDEX(data_2015,MATCH(G$5&amp;$C$4,regnper_2015&amp;regnr_2015,0),MATCH($C106,var_2015,0)),"-")</f>
        <v>0</v>
      </c>
      <c r="H106" s="57">
        <f t="array" ref="H106">IFERROR(INDEX(data_2015,MATCH(H$5&amp;$C$4,regnper_2015&amp;regnr_2015,0),MATCH($C106,var_2015,0)),"-")</f>
        <v>0</v>
      </c>
      <c r="I106" s="57">
        <f t="array" ref="I106">IFERROR(INDEX(data_2015,MATCH(I$5&amp;$C$4,regnper_2015&amp;regnr_2015,0),MATCH($C106,var_2015,0)),"-")</f>
        <v>0</v>
      </c>
      <c r="J106" s="57">
        <f t="array" ref="J106">IFERROR(INDEX(data_2015,MATCH(J$5&amp;$C$4,regnper_2015&amp;regnr_2015,0),MATCH($C106,var_2015,0)),"-")</f>
        <v>0</v>
      </c>
      <c r="K106" s="57">
        <f t="array" ref="K106">IFERROR(INDEX(data_2015,MATCH(K$5&amp;$C$4,regnper_2015&amp;regnr_2015,0),MATCH($C106,var_2015,0)),"-")</f>
        <v>0</v>
      </c>
      <c r="L106" s="57">
        <f t="array" ref="L106">IFERROR(INDEX(data_2015,MATCH(L$5&amp;$C$4,regnper_2015&amp;regnr_2015,0),MATCH($C106,var_2015,0)),"-")</f>
        <v>0</v>
      </c>
      <c r="M106" s="57">
        <f t="array" ref="M106">IFERROR(INDEX(data_2015,MATCH(M$5&amp;$C$4,regnper_2015&amp;regnr_2015,0),MATCH($C106,var_2015,0)),"-")</f>
        <v>0</v>
      </c>
      <c r="N106" s="57">
        <f t="array" ref="N106">IFERROR(INDEX(data_2015,MATCH(N$5&amp;$C$4,regnper_2015&amp;regnr_2015,0),MATCH($C106,var_2015,0)),"-")</f>
        <v>0</v>
      </c>
    </row>
    <row r="107" spans="1:14">
      <c r="A107" s="28" t="s">
        <v>111</v>
      </c>
      <c r="B107" s="35" t="s">
        <v>188</v>
      </c>
      <c r="C107" s="39" t="s">
        <v>556</v>
      </c>
      <c r="D107" s="57">
        <f t="array" ref="D107">IFERROR(INDEX(data_2015,MATCH(D$5&amp;$C$4,regnper_2015&amp;regnr_2015,0),MATCH($C107,var_2015,0)),"-")</f>
        <v>0</v>
      </c>
      <c r="E107" s="57">
        <f t="array" ref="E107">IFERROR(INDEX(data_2015,MATCH(E$5&amp;$C$4,regnper_2015&amp;regnr_2015,0),MATCH($C107,var_2015,0)),"-")</f>
        <v>0</v>
      </c>
      <c r="F107" s="57">
        <f t="array" ref="F107">IFERROR(INDEX(data_2015,MATCH(F$5&amp;$C$4,regnper_2015&amp;regnr_2015,0),MATCH($C107,var_2015,0)),"-")</f>
        <v>0</v>
      </c>
      <c r="G107" s="57">
        <f t="array" ref="G107">IFERROR(INDEX(data_2015,MATCH(G$5&amp;$C$4,regnper_2015&amp;regnr_2015,0),MATCH($C107,var_2015,0)),"-")</f>
        <v>0</v>
      </c>
      <c r="H107" s="57">
        <f t="array" ref="H107">IFERROR(INDEX(data_2015,MATCH(H$5&amp;$C$4,regnper_2015&amp;regnr_2015,0),MATCH($C107,var_2015,0)),"-")</f>
        <v>0</v>
      </c>
      <c r="I107" s="57">
        <f t="array" ref="I107">IFERROR(INDEX(data_2015,MATCH(I$5&amp;$C$4,regnper_2015&amp;regnr_2015,0),MATCH($C107,var_2015,0)),"-")</f>
        <v>0</v>
      </c>
      <c r="J107" s="57">
        <f t="array" ref="J107">IFERROR(INDEX(data_2015,MATCH(J$5&amp;$C$4,regnper_2015&amp;regnr_2015,0),MATCH($C107,var_2015,0)),"-")</f>
        <v>0</v>
      </c>
      <c r="K107" s="57">
        <f t="array" ref="K107">IFERROR(INDEX(data_2015,MATCH(K$5&amp;$C$4,regnper_2015&amp;regnr_2015,0),MATCH($C107,var_2015,0)),"-")</f>
        <v>0</v>
      </c>
      <c r="L107" s="57">
        <f t="array" ref="L107">IFERROR(INDEX(data_2015,MATCH(L$5&amp;$C$4,regnper_2015&amp;regnr_2015,0),MATCH($C107,var_2015,0)),"-")</f>
        <v>0</v>
      </c>
      <c r="M107" s="57">
        <f t="array" ref="M107">IFERROR(INDEX(data_2015,MATCH(M$5&amp;$C$4,regnper_2015&amp;regnr_2015,0),MATCH($C107,var_2015,0)),"-")</f>
        <v>0</v>
      </c>
      <c r="N107" s="57">
        <f t="array" ref="N107">IFERROR(INDEX(data_2015,MATCH(N$5&amp;$C$4,regnper_2015&amp;regnr_2015,0),MATCH($C107,var_2015,0)),"-")</f>
        <v>0</v>
      </c>
    </row>
    <row r="108" spans="1:14">
      <c r="A108" s="30" t="s">
        <v>114</v>
      </c>
      <c r="B108" s="36" t="s">
        <v>557</v>
      </c>
      <c r="C108" s="39" t="s">
        <v>558</v>
      </c>
      <c r="D108" s="62">
        <f t="array" ref="D108">IFERROR(INDEX(data_2015,MATCH(D$5&amp;$C$4,regnper_2015&amp;regnr_2015,0),MATCH($C108,var_2015,0)),"-")</f>
        <v>0</v>
      </c>
      <c r="E108" s="62">
        <f t="array" ref="E108">IFERROR(INDEX(data_2015,MATCH(E$5&amp;$C$4,regnper_2015&amp;regnr_2015,0),MATCH($C108,var_2015,0)),"-")</f>
        <v>20</v>
      </c>
      <c r="F108" s="62">
        <f t="array" ref="F108">IFERROR(INDEX(data_2015,MATCH(F$5&amp;$C$4,regnper_2015&amp;regnr_2015,0),MATCH($C108,var_2015,0)),"-")</f>
        <v>0</v>
      </c>
      <c r="G108" s="62">
        <f t="array" ref="G108">IFERROR(INDEX(data_2015,MATCH(G$5&amp;$C$4,regnper_2015&amp;regnr_2015,0),MATCH($C108,var_2015,0)),"-")</f>
        <v>95</v>
      </c>
      <c r="H108" s="62">
        <f t="array" ref="H108">IFERROR(INDEX(data_2015,MATCH(H$5&amp;$C$4,regnper_2015&amp;regnr_2015,0),MATCH($C108,var_2015,0)),"-")</f>
        <v>916</v>
      </c>
      <c r="I108" s="62">
        <f t="array" ref="I108">IFERROR(INDEX(data_2015,MATCH(I$5&amp;$C$4,regnper_2015&amp;regnr_2015,0),MATCH($C108,var_2015,0)),"-")</f>
        <v>0</v>
      </c>
      <c r="J108" s="62">
        <f t="array" ref="J108">IFERROR(INDEX(data_2015,MATCH(J$5&amp;$C$4,regnper_2015&amp;regnr_2015,0),MATCH($C108,var_2015,0)),"-")</f>
        <v>13225</v>
      </c>
      <c r="K108" s="62">
        <f t="array" ref="K108">IFERROR(INDEX(data_2015,MATCH(K$5&amp;$C$4,regnper_2015&amp;regnr_2015,0),MATCH($C108,var_2015,0)),"-")</f>
        <v>13103</v>
      </c>
      <c r="L108" s="62">
        <f t="array" ref="L108">IFERROR(INDEX(data_2015,MATCH(L$5&amp;$C$4,regnper_2015&amp;regnr_2015,0),MATCH($C108,var_2015,0)),"-")</f>
        <v>13648</v>
      </c>
      <c r="M108" s="62">
        <f t="array" ref="M108">IFERROR(INDEX(data_2015,MATCH(M$5&amp;$C$4,regnper_2015&amp;regnr_2015,0),MATCH($C108,var_2015,0)),"-")</f>
        <v>24183</v>
      </c>
      <c r="N108" s="62">
        <f t="array" ref="N108">IFERROR(INDEX(data_2015,MATCH(N$5&amp;$C$4,regnper_2015&amp;regnr_2015,0),MATCH($C108,var_2015,0)),"-")</f>
        <v>21028</v>
      </c>
    </row>
    <row r="109" spans="1:14">
      <c r="A109" s="28" t="s">
        <v>117</v>
      </c>
      <c r="B109" s="35" t="s">
        <v>559</v>
      </c>
      <c r="C109" s="39" t="s">
        <v>560</v>
      </c>
      <c r="D109" s="57">
        <f t="array" ref="D109">IFERROR(INDEX(data_2015,MATCH(D$5&amp;$C$4,regnper_2015&amp;regnr_2015,0),MATCH($C109,var_2015,0)),"-")</f>
        <v>0</v>
      </c>
      <c r="E109" s="57">
        <f t="array" ref="E109">IFERROR(INDEX(data_2015,MATCH(E$5&amp;$C$4,regnper_2015&amp;regnr_2015,0),MATCH($C109,var_2015,0)),"-")</f>
        <v>0</v>
      </c>
      <c r="F109" s="57">
        <f t="array" ref="F109">IFERROR(INDEX(data_2015,MATCH(F$5&amp;$C$4,regnper_2015&amp;regnr_2015,0),MATCH($C109,var_2015,0)),"-")</f>
        <v>0</v>
      </c>
      <c r="G109" s="57">
        <f t="array" ref="G109">IFERROR(INDEX(data_2015,MATCH(G$5&amp;$C$4,regnper_2015&amp;regnr_2015,0),MATCH($C109,var_2015,0)),"-")</f>
        <v>0</v>
      </c>
      <c r="H109" s="57">
        <f t="array" ref="H109">IFERROR(INDEX(data_2015,MATCH(H$5&amp;$C$4,regnper_2015&amp;regnr_2015,0),MATCH($C109,var_2015,0)),"-")</f>
        <v>0</v>
      </c>
      <c r="I109" s="57">
        <f t="array" ref="I109">IFERROR(INDEX(data_2015,MATCH(I$5&amp;$C$4,regnper_2015&amp;regnr_2015,0),MATCH($C109,var_2015,0)),"-")</f>
        <v>0</v>
      </c>
      <c r="J109" s="57">
        <f t="array" ref="J109">IFERROR(INDEX(data_2015,MATCH(J$5&amp;$C$4,regnper_2015&amp;regnr_2015,0),MATCH($C109,var_2015,0)),"-")</f>
        <v>0</v>
      </c>
      <c r="K109" s="57">
        <f t="array" ref="K109">IFERROR(INDEX(data_2015,MATCH(K$5&amp;$C$4,regnper_2015&amp;regnr_2015,0),MATCH($C109,var_2015,0)),"-")</f>
        <v>0</v>
      </c>
      <c r="L109" s="57">
        <f t="array" ref="L109">IFERROR(INDEX(data_2015,MATCH(L$5&amp;$C$4,regnper_2015&amp;regnr_2015,0),MATCH($C109,var_2015,0)),"-")</f>
        <v>0</v>
      </c>
      <c r="M109" s="57">
        <f t="array" ref="M109">IFERROR(INDEX(data_2015,MATCH(M$5&amp;$C$4,regnper_2015&amp;regnr_2015,0),MATCH($C109,var_2015,0)),"-")</f>
        <v>0</v>
      </c>
      <c r="N109" s="57">
        <f t="array" ref="N109">IFERROR(INDEX(data_2015,MATCH(N$5&amp;$C$4,regnper_2015&amp;regnr_2015,0),MATCH($C109,var_2015,0)),"-")</f>
        <v>3023</v>
      </c>
    </row>
    <row r="110" spans="1:14">
      <c r="A110" s="28" t="s">
        <v>119</v>
      </c>
      <c r="B110" s="35" t="s">
        <v>561</v>
      </c>
      <c r="C110" s="39" t="s">
        <v>562</v>
      </c>
      <c r="D110" s="57">
        <f t="array" ref="D110">IFERROR(INDEX(data_2015,MATCH(D$5&amp;$C$4,regnper_2015&amp;regnr_2015,0),MATCH($C110,var_2015,0)),"-")</f>
        <v>0</v>
      </c>
      <c r="E110" s="57">
        <f t="array" ref="E110">IFERROR(INDEX(data_2015,MATCH(E$5&amp;$C$4,regnper_2015&amp;regnr_2015,0),MATCH($C110,var_2015,0)),"-")</f>
        <v>0</v>
      </c>
      <c r="F110" s="57">
        <f t="array" ref="F110">IFERROR(INDEX(data_2015,MATCH(F$5&amp;$C$4,regnper_2015&amp;regnr_2015,0),MATCH($C110,var_2015,0)),"-")</f>
        <v>0</v>
      </c>
      <c r="G110" s="57">
        <f t="array" ref="G110">IFERROR(INDEX(data_2015,MATCH(G$5&amp;$C$4,regnper_2015&amp;regnr_2015,0),MATCH($C110,var_2015,0)),"-")</f>
        <v>0</v>
      </c>
      <c r="H110" s="57">
        <f t="array" ref="H110">IFERROR(INDEX(data_2015,MATCH(H$5&amp;$C$4,regnper_2015&amp;regnr_2015,0),MATCH($C110,var_2015,0)),"-")</f>
        <v>0</v>
      </c>
      <c r="I110" s="57">
        <f t="array" ref="I110">IFERROR(INDEX(data_2015,MATCH(I$5&amp;$C$4,regnper_2015&amp;regnr_2015,0),MATCH($C110,var_2015,0)),"-")</f>
        <v>0</v>
      </c>
      <c r="J110" s="57">
        <f t="array" ref="J110">IFERROR(INDEX(data_2015,MATCH(J$5&amp;$C$4,regnper_2015&amp;regnr_2015,0),MATCH($C110,var_2015,0)),"-")</f>
        <v>0</v>
      </c>
      <c r="K110" s="57">
        <f t="array" ref="K110">IFERROR(INDEX(data_2015,MATCH(K$5&amp;$C$4,regnper_2015&amp;regnr_2015,0),MATCH($C110,var_2015,0)),"-")</f>
        <v>0</v>
      </c>
      <c r="L110" s="57">
        <f t="array" ref="L110">IFERROR(INDEX(data_2015,MATCH(L$5&amp;$C$4,regnper_2015&amp;regnr_2015,0),MATCH($C110,var_2015,0)),"-")</f>
        <v>0</v>
      </c>
      <c r="M110" s="57">
        <f t="array" ref="M110">IFERROR(INDEX(data_2015,MATCH(M$5&amp;$C$4,regnper_2015&amp;regnr_2015,0),MATCH($C110,var_2015,0)),"-")</f>
        <v>0</v>
      </c>
      <c r="N110" s="57">
        <f t="array" ref="N110">IFERROR(INDEX(data_2015,MATCH(N$5&amp;$C$4,regnper_2015&amp;regnr_2015,0),MATCH($C110,var_2015,0)),"-")</f>
        <v>0</v>
      </c>
    </row>
    <row r="111" spans="1:14">
      <c r="A111" s="28" t="s">
        <v>122</v>
      </c>
      <c r="B111" s="35" t="s">
        <v>563</v>
      </c>
      <c r="C111" s="39" t="s">
        <v>564</v>
      </c>
      <c r="D111" s="57">
        <f t="array" ref="D111">IFERROR(INDEX(data_2015,MATCH(D$5&amp;$C$4,regnper_2015&amp;regnr_2015,0),MATCH($C111,var_2015,0)),"-")</f>
        <v>0</v>
      </c>
      <c r="E111" s="57">
        <f t="array" ref="E111">IFERROR(INDEX(data_2015,MATCH(E$5&amp;$C$4,regnper_2015&amp;regnr_2015,0),MATCH($C111,var_2015,0)),"-")</f>
        <v>0</v>
      </c>
      <c r="F111" s="57">
        <f t="array" ref="F111">IFERROR(INDEX(data_2015,MATCH(F$5&amp;$C$4,regnper_2015&amp;regnr_2015,0),MATCH($C111,var_2015,0)),"-")</f>
        <v>0</v>
      </c>
      <c r="G111" s="57">
        <f t="array" ref="G111">IFERROR(INDEX(data_2015,MATCH(G$5&amp;$C$4,regnper_2015&amp;regnr_2015,0),MATCH($C111,var_2015,0)),"-")</f>
        <v>0</v>
      </c>
      <c r="H111" s="57">
        <f t="array" ref="H111">IFERROR(INDEX(data_2015,MATCH(H$5&amp;$C$4,regnper_2015&amp;regnr_2015,0),MATCH($C111,var_2015,0)),"-")</f>
        <v>0</v>
      </c>
      <c r="I111" s="57">
        <f t="array" ref="I111">IFERROR(INDEX(data_2015,MATCH(I$5&amp;$C$4,regnper_2015&amp;regnr_2015,0),MATCH($C111,var_2015,0)),"-")</f>
        <v>0</v>
      </c>
      <c r="J111" s="57">
        <f t="array" ref="J111">IFERROR(INDEX(data_2015,MATCH(J$5&amp;$C$4,regnper_2015&amp;regnr_2015,0),MATCH($C111,var_2015,0)),"-")</f>
        <v>0</v>
      </c>
      <c r="K111" s="57">
        <f t="array" ref="K111">IFERROR(INDEX(data_2015,MATCH(K$5&amp;$C$4,regnper_2015&amp;regnr_2015,0),MATCH($C111,var_2015,0)),"-")</f>
        <v>0</v>
      </c>
      <c r="L111" s="57">
        <f t="array" ref="L111">IFERROR(INDEX(data_2015,MATCH(L$5&amp;$C$4,regnper_2015&amp;regnr_2015,0),MATCH($C111,var_2015,0)),"-")</f>
        <v>0</v>
      </c>
      <c r="M111" s="57">
        <f t="array" ref="M111">IFERROR(INDEX(data_2015,MATCH(M$5&amp;$C$4,regnper_2015&amp;regnr_2015,0),MATCH($C111,var_2015,0)),"-")</f>
        <v>0</v>
      </c>
      <c r="N111" s="57">
        <f t="array" ref="N111">IFERROR(INDEX(data_2015,MATCH(N$5&amp;$C$4,regnper_2015&amp;regnr_2015,0),MATCH($C111,var_2015,0)),"-")</f>
        <v>0</v>
      </c>
    </row>
    <row r="112" spans="1:14">
      <c r="A112" s="28" t="s">
        <v>125</v>
      </c>
      <c r="B112" s="35" t="s">
        <v>565</v>
      </c>
      <c r="C112" s="39" t="s">
        <v>566</v>
      </c>
      <c r="D112" s="57">
        <f t="array" ref="D112">IFERROR(INDEX(data_2015,MATCH(D$5&amp;$C$4,regnper_2015&amp;regnr_2015,0),MATCH($C112,var_2015,0)),"-")</f>
        <v>17609</v>
      </c>
      <c r="E112" s="57">
        <f t="array" ref="E112">IFERROR(INDEX(data_2015,MATCH(E$5&amp;$C$4,regnper_2015&amp;regnr_2015,0),MATCH($C112,var_2015,0)),"-")</f>
        <v>27711</v>
      </c>
      <c r="F112" s="57">
        <f t="array" ref="F112">IFERROR(INDEX(data_2015,MATCH(F$5&amp;$C$4,regnper_2015&amp;regnr_2015,0),MATCH($C112,var_2015,0)),"-")</f>
        <v>0</v>
      </c>
      <c r="G112" s="57">
        <f t="array" ref="G112">IFERROR(INDEX(data_2015,MATCH(G$5&amp;$C$4,regnper_2015&amp;regnr_2015,0),MATCH($C112,var_2015,0)),"-")</f>
        <v>0</v>
      </c>
      <c r="H112" s="57">
        <f t="array" ref="H112">IFERROR(INDEX(data_2015,MATCH(H$5&amp;$C$4,regnper_2015&amp;regnr_2015,0),MATCH($C112,var_2015,0)),"-")</f>
        <v>26084</v>
      </c>
      <c r="I112" s="57">
        <f t="array" ref="I112">IFERROR(INDEX(data_2015,MATCH(I$5&amp;$C$4,regnper_2015&amp;regnr_2015,0),MATCH($C112,var_2015,0)),"-")</f>
        <v>15194</v>
      </c>
      <c r="J112" s="57">
        <f t="array" ref="J112">IFERROR(INDEX(data_2015,MATCH(J$5&amp;$C$4,regnper_2015&amp;regnr_2015,0),MATCH($C112,var_2015,0)),"-")</f>
        <v>3062</v>
      </c>
      <c r="K112" s="57">
        <f t="array" ref="K112">IFERROR(INDEX(data_2015,MATCH(K$5&amp;$C$4,regnper_2015&amp;regnr_2015,0),MATCH($C112,var_2015,0)),"-")</f>
        <v>5600</v>
      </c>
      <c r="L112" s="57">
        <f t="array" ref="L112">IFERROR(INDEX(data_2015,MATCH(L$5&amp;$C$4,regnper_2015&amp;regnr_2015,0),MATCH($C112,var_2015,0)),"-")</f>
        <v>4878</v>
      </c>
      <c r="M112" s="57">
        <f t="array" ref="M112">IFERROR(INDEX(data_2015,MATCH(M$5&amp;$C$4,regnper_2015&amp;regnr_2015,0),MATCH($C112,var_2015,0)),"-")</f>
        <v>4117</v>
      </c>
      <c r="N112" s="57">
        <f t="array" ref="N112">IFERROR(INDEX(data_2015,MATCH(N$5&amp;$C$4,regnper_2015&amp;regnr_2015,0),MATCH($C112,var_2015,0)),"-")</f>
        <v>19800</v>
      </c>
    </row>
    <row r="113" spans="1:14">
      <c r="A113" s="28" t="s">
        <v>128</v>
      </c>
      <c r="B113" s="35" t="s">
        <v>174</v>
      </c>
      <c r="C113" s="39" t="s">
        <v>567</v>
      </c>
      <c r="D113" s="57">
        <f t="array" ref="D113">IFERROR(INDEX(data_2015,MATCH(D$5&amp;$C$4,regnper_2015&amp;regnr_2015,0),MATCH($C113,var_2015,0)),"-")</f>
        <v>0</v>
      </c>
      <c r="E113" s="57">
        <f t="array" ref="E113">IFERROR(INDEX(data_2015,MATCH(E$5&amp;$C$4,regnper_2015&amp;regnr_2015,0),MATCH($C113,var_2015,0)),"-")</f>
        <v>0</v>
      </c>
      <c r="F113" s="57">
        <f t="array" ref="F113">IFERROR(INDEX(data_2015,MATCH(F$5&amp;$C$4,regnper_2015&amp;regnr_2015,0),MATCH($C113,var_2015,0)),"-")</f>
        <v>0</v>
      </c>
      <c r="G113" s="57">
        <f t="array" ref="G113">IFERROR(INDEX(data_2015,MATCH(G$5&amp;$C$4,regnper_2015&amp;regnr_2015,0),MATCH($C113,var_2015,0)),"-")</f>
        <v>0</v>
      </c>
      <c r="H113" s="57">
        <f t="array" ref="H113">IFERROR(INDEX(data_2015,MATCH(H$5&amp;$C$4,regnper_2015&amp;regnr_2015,0),MATCH($C113,var_2015,0)),"-")</f>
        <v>0</v>
      </c>
      <c r="I113" s="57">
        <f t="array" ref="I113">IFERROR(INDEX(data_2015,MATCH(I$5&amp;$C$4,regnper_2015&amp;regnr_2015,0),MATCH($C113,var_2015,0)),"-")</f>
        <v>0</v>
      </c>
      <c r="J113" s="57">
        <f t="array" ref="J113">IFERROR(INDEX(data_2015,MATCH(J$5&amp;$C$4,regnper_2015&amp;regnr_2015,0),MATCH($C113,var_2015,0)),"-")</f>
        <v>0</v>
      </c>
      <c r="K113" s="57">
        <f t="array" ref="K113">IFERROR(INDEX(data_2015,MATCH(K$5&amp;$C$4,regnper_2015&amp;regnr_2015,0),MATCH($C113,var_2015,0)),"-")</f>
        <v>0</v>
      </c>
      <c r="L113" s="57">
        <f t="array" ref="L113">IFERROR(INDEX(data_2015,MATCH(L$5&amp;$C$4,regnper_2015&amp;regnr_2015,0),MATCH($C113,var_2015,0)),"-")</f>
        <v>0</v>
      </c>
      <c r="M113" s="57">
        <f t="array" ref="M113">IFERROR(INDEX(data_2015,MATCH(M$5&amp;$C$4,regnper_2015&amp;regnr_2015,0),MATCH($C113,var_2015,0)),"-")</f>
        <v>0</v>
      </c>
      <c r="N113" s="57">
        <f t="array" ref="N113">IFERROR(INDEX(data_2015,MATCH(N$5&amp;$C$4,regnper_2015&amp;regnr_2015,0),MATCH($C113,var_2015,0)),"-")</f>
        <v>0</v>
      </c>
    </row>
    <row r="114" spans="1:14">
      <c r="A114" s="30" t="s">
        <v>131</v>
      </c>
      <c r="B114" s="36" t="s">
        <v>568</v>
      </c>
      <c r="C114" s="39" t="s">
        <v>569</v>
      </c>
      <c r="D114" s="62">
        <f t="array" ref="D114">IFERROR(INDEX(data_2015,MATCH(D$5&amp;$C$4,regnper_2015&amp;regnr_2015,0),MATCH($C114,var_2015,0)),"-")</f>
        <v>0</v>
      </c>
      <c r="E114" s="62">
        <f t="array" ref="E114">IFERROR(INDEX(data_2015,MATCH(E$5&amp;$C$4,regnper_2015&amp;regnr_2015,0),MATCH($C114,var_2015,0)),"-")</f>
        <v>0</v>
      </c>
      <c r="F114" s="62">
        <f t="array" ref="F114">IFERROR(INDEX(data_2015,MATCH(F$5&amp;$C$4,regnper_2015&amp;regnr_2015,0),MATCH($C114,var_2015,0)),"-")</f>
        <v>0</v>
      </c>
      <c r="G114" s="62">
        <f t="array" ref="G114">IFERROR(INDEX(data_2015,MATCH(G$5&amp;$C$4,regnper_2015&amp;regnr_2015,0),MATCH($C114,var_2015,0)),"-")</f>
        <v>0</v>
      </c>
      <c r="H114" s="62">
        <f t="array" ref="H114">IFERROR(INDEX(data_2015,MATCH(H$5&amp;$C$4,regnper_2015&amp;regnr_2015,0),MATCH($C114,var_2015,0)),"-")</f>
        <v>26084</v>
      </c>
      <c r="I114" s="62">
        <f t="array" ref="I114">IFERROR(INDEX(data_2015,MATCH(I$5&amp;$C$4,regnper_2015&amp;regnr_2015,0),MATCH($C114,var_2015,0)),"-")</f>
        <v>15194</v>
      </c>
      <c r="J114" s="62">
        <f t="array" ref="J114">IFERROR(INDEX(data_2015,MATCH(J$5&amp;$C$4,regnper_2015&amp;regnr_2015,0),MATCH($C114,var_2015,0)),"-")</f>
        <v>3062</v>
      </c>
      <c r="K114" s="62">
        <f t="array" ref="K114">IFERROR(INDEX(data_2015,MATCH(K$5&amp;$C$4,regnper_2015&amp;regnr_2015,0),MATCH($C114,var_2015,0)),"-")</f>
        <v>5600</v>
      </c>
      <c r="L114" s="62">
        <f t="array" ref="L114">IFERROR(INDEX(data_2015,MATCH(L$5&amp;$C$4,regnper_2015&amp;regnr_2015,0),MATCH($C114,var_2015,0)),"-")</f>
        <v>4878</v>
      </c>
      <c r="M114" s="62">
        <f t="array" ref="M114">IFERROR(INDEX(data_2015,MATCH(M$5&amp;$C$4,regnper_2015&amp;regnr_2015,0),MATCH($C114,var_2015,0)),"-")</f>
        <v>4117</v>
      </c>
      <c r="N114" s="62">
        <f t="array" ref="N114">IFERROR(INDEX(data_2015,MATCH(N$5&amp;$C$4,regnper_2015&amp;regnr_2015,0),MATCH($C114,var_2015,0)),"-")</f>
        <v>22823</v>
      </c>
    </row>
    <row r="115" spans="1:14">
      <c r="A115" s="28" t="s">
        <v>134</v>
      </c>
      <c r="B115" s="35" t="s">
        <v>199</v>
      </c>
      <c r="C115" s="39" t="s">
        <v>570</v>
      </c>
      <c r="D115" s="57">
        <f t="array" ref="D115">IFERROR(INDEX(data_2015,MATCH(D$5&amp;$C$4,regnper_2015&amp;regnr_2015,0),MATCH($C115,var_2015,0)),"-")</f>
        <v>2746</v>
      </c>
      <c r="E115" s="57">
        <f t="array" ref="E115">IFERROR(INDEX(data_2015,MATCH(E$5&amp;$C$4,regnper_2015&amp;regnr_2015,0),MATCH($C115,var_2015,0)),"-")</f>
        <v>5731</v>
      </c>
      <c r="F115" s="57">
        <f t="array" ref="F115">IFERROR(INDEX(data_2015,MATCH(F$5&amp;$C$4,regnper_2015&amp;regnr_2015,0),MATCH($C115,var_2015,0)),"-")</f>
        <v>5525</v>
      </c>
      <c r="G115" s="57">
        <f t="array" ref="G115">IFERROR(INDEX(data_2015,MATCH(G$5&amp;$C$4,regnper_2015&amp;regnr_2015,0),MATCH($C115,var_2015,0)),"-")</f>
        <v>8126</v>
      </c>
      <c r="H115" s="57">
        <f t="array" ref="H115">IFERROR(INDEX(data_2015,MATCH(H$5&amp;$C$4,regnper_2015&amp;regnr_2015,0),MATCH($C115,var_2015,0)),"-")</f>
        <v>6832</v>
      </c>
      <c r="I115" s="57">
        <f t="array" ref="I115">IFERROR(INDEX(data_2015,MATCH(I$5&amp;$C$4,regnper_2015&amp;regnr_2015,0),MATCH($C115,var_2015,0)),"-")</f>
        <v>8133</v>
      </c>
      <c r="J115" s="57">
        <f t="array" ref="J115">IFERROR(INDEX(data_2015,MATCH(J$5&amp;$C$4,regnper_2015&amp;regnr_2015,0),MATCH($C115,var_2015,0)),"-")</f>
        <v>6936</v>
      </c>
      <c r="K115" s="57">
        <f t="array" ref="K115">IFERROR(INDEX(data_2015,MATCH(K$5&amp;$C$4,regnper_2015&amp;regnr_2015,0),MATCH($C115,var_2015,0)),"-")</f>
        <v>7072</v>
      </c>
      <c r="L115" s="57">
        <f t="array" ref="L115">IFERROR(INDEX(data_2015,MATCH(L$5&amp;$C$4,regnper_2015&amp;regnr_2015,0),MATCH($C115,var_2015,0)),"-")</f>
        <v>7198</v>
      </c>
      <c r="M115" s="57">
        <f t="array" ref="M115">IFERROR(INDEX(data_2015,MATCH(M$5&amp;$C$4,regnper_2015&amp;regnr_2015,0),MATCH($C115,var_2015,0)),"-")</f>
        <v>7105</v>
      </c>
      <c r="N115" s="57">
        <f t="array" ref="N115">IFERROR(INDEX(data_2015,MATCH(N$5&amp;$C$4,regnper_2015&amp;regnr_2015,0),MATCH($C115,var_2015,0)),"-")</f>
        <v>6584</v>
      </c>
    </row>
    <row r="116" spans="1:14">
      <c r="A116" s="28" t="s">
        <v>137</v>
      </c>
      <c r="B116" s="35" t="s">
        <v>201</v>
      </c>
      <c r="C116" s="39" t="s">
        <v>571</v>
      </c>
      <c r="D116" s="57">
        <f t="array" ref="D116">IFERROR(INDEX(data_2015,MATCH(D$5&amp;$C$4,regnper_2015&amp;regnr_2015,0),MATCH($C116,var_2015,0)),"-")</f>
        <v>3</v>
      </c>
      <c r="E116" s="57">
        <f t="array" ref="E116">IFERROR(INDEX(data_2015,MATCH(E$5&amp;$C$4,regnper_2015&amp;regnr_2015,0),MATCH($C116,var_2015,0)),"-")</f>
        <v>9</v>
      </c>
      <c r="F116" s="57">
        <f t="array" ref="F116">IFERROR(INDEX(data_2015,MATCH(F$5&amp;$C$4,regnper_2015&amp;regnr_2015,0),MATCH($C116,var_2015,0)),"-")</f>
        <v>95</v>
      </c>
      <c r="G116" s="57">
        <f t="array" ref="G116">IFERROR(INDEX(data_2015,MATCH(G$5&amp;$C$4,regnper_2015&amp;regnr_2015,0),MATCH($C116,var_2015,0)),"-")</f>
        <v>40</v>
      </c>
      <c r="H116" s="57">
        <f t="array" ref="H116">IFERROR(INDEX(data_2015,MATCH(H$5&amp;$C$4,regnper_2015&amp;regnr_2015,0),MATCH($C116,var_2015,0)),"-")</f>
        <v>488</v>
      </c>
      <c r="I116" s="57">
        <f t="array" ref="I116">IFERROR(INDEX(data_2015,MATCH(I$5&amp;$C$4,regnper_2015&amp;regnr_2015,0),MATCH($C116,var_2015,0)),"-")</f>
        <v>54</v>
      </c>
      <c r="J116" s="57">
        <f t="array" ref="J116">IFERROR(INDEX(data_2015,MATCH(J$5&amp;$C$4,regnper_2015&amp;regnr_2015,0),MATCH($C116,var_2015,0)),"-")</f>
        <v>131</v>
      </c>
      <c r="K116" s="57">
        <f t="array" ref="K116">IFERROR(INDEX(data_2015,MATCH(K$5&amp;$C$4,regnper_2015&amp;regnr_2015,0),MATCH($C116,var_2015,0)),"-")</f>
        <v>5770</v>
      </c>
      <c r="L116" s="57">
        <f t="array" ref="L116">IFERROR(INDEX(data_2015,MATCH(L$5&amp;$C$4,regnper_2015&amp;regnr_2015,0),MATCH($C116,var_2015,0)),"-")</f>
        <v>2907</v>
      </c>
      <c r="M116" s="57">
        <f t="array" ref="M116">IFERROR(INDEX(data_2015,MATCH(M$5&amp;$C$4,regnper_2015&amp;regnr_2015,0),MATCH($C116,var_2015,0)),"-")</f>
        <v>426</v>
      </c>
      <c r="N116" s="57">
        <f t="array" ref="N116">IFERROR(INDEX(data_2015,MATCH(N$5&amp;$C$4,regnper_2015&amp;regnr_2015,0),MATCH($C116,var_2015,0)),"-")</f>
        <v>349</v>
      </c>
    </row>
    <row r="117" spans="1:14">
      <c r="A117" s="30" t="s">
        <v>140</v>
      </c>
      <c r="B117" s="36" t="s">
        <v>572</v>
      </c>
      <c r="C117" s="39" t="s">
        <v>573</v>
      </c>
      <c r="D117" s="62">
        <f t="array" ref="D117">IFERROR(INDEX(data_2015,MATCH(D$5&amp;$C$4,regnper_2015&amp;regnr_2015,0),MATCH($C117,var_2015,0)),"-")</f>
        <v>2749</v>
      </c>
      <c r="E117" s="62">
        <f t="array" ref="E117">IFERROR(INDEX(data_2015,MATCH(E$5&amp;$C$4,regnper_2015&amp;regnr_2015,0),MATCH($C117,var_2015,0)),"-")</f>
        <v>5740</v>
      </c>
      <c r="F117" s="62">
        <f t="array" ref="F117">IFERROR(INDEX(data_2015,MATCH(F$5&amp;$C$4,regnper_2015&amp;regnr_2015,0),MATCH($C117,var_2015,0)),"-")</f>
        <v>5620</v>
      </c>
      <c r="G117" s="62">
        <f t="array" ref="G117">IFERROR(INDEX(data_2015,MATCH(G$5&amp;$C$4,regnper_2015&amp;regnr_2015,0),MATCH($C117,var_2015,0)),"-")</f>
        <v>8166</v>
      </c>
      <c r="H117" s="62">
        <f t="array" ref="H117">IFERROR(INDEX(data_2015,MATCH(H$5&amp;$C$4,regnper_2015&amp;regnr_2015,0),MATCH($C117,var_2015,0)),"-")</f>
        <v>7320</v>
      </c>
      <c r="I117" s="62">
        <f t="array" ref="I117">IFERROR(INDEX(data_2015,MATCH(I$5&amp;$C$4,regnper_2015&amp;regnr_2015,0),MATCH($C117,var_2015,0)),"-")</f>
        <v>8187</v>
      </c>
      <c r="J117" s="62">
        <f t="array" ref="J117">IFERROR(INDEX(data_2015,MATCH(J$5&amp;$C$4,regnper_2015&amp;regnr_2015,0),MATCH($C117,var_2015,0)),"-")</f>
        <v>7067</v>
      </c>
      <c r="K117" s="62">
        <f t="array" ref="K117">IFERROR(INDEX(data_2015,MATCH(K$5&amp;$C$4,regnper_2015&amp;regnr_2015,0),MATCH($C117,var_2015,0)),"-")</f>
        <v>12842</v>
      </c>
      <c r="L117" s="62">
        <f t="array" ref="L117">IFERROR(INDEX(data_2015,MATCH(L$5&amp;$C$4,regnper_2015&amp;regnr_2015,0),MATCH($C117,var_2015,0)),"-")</f>
        <v>10105</v>
      </c>
      <c r="M117" s="62">
        <f t="array" ref="M117">IFERROR(INDEX(data_2015,MATCH(M$5&amp;$C$4,regnper_2015&amp;regnr_2015,0),MATCH($C117,var_2015,0)),"-")</f>
        <v>7531</v>
      </c>
      <c r="N117" s="62">
        <f t="array" ref="N117">IFERROR(INDEX(data_2015,MATCH(N$5&amp;$C$4,regnper_2015&amp;regnr_2015,0),MATCH($C117,var_2015,0)),"-")</f>
        <v>6933</v>
      </c>
    </row>
    <row r="118" spans="1:14">
      <c r="A118" s="30" t="s">
        <v>286</v>
      </c>
      <c r="B118" s="36" t="s">
        <v>574</v>
      </c>
      <c r="C118" s="39" t="s">
        <v>575</v>
      </c>
      <c r="D118" s="62">
        <f t="array" ref="D118">IFERROR(INDEX(data_2015,MATCH(D$5&amp;$C$4,regnper_2015&amp;regnr_2015,0),MATCH($C118,var_2015,0)),"-")</f>
        <v>576144</v>
      </c>
      <c r="E118" s="62">
        <f t="array" ref="E118">IFERROR(INDEX(data_2015,MATCH(E$5&amp;$C$4,regnper_2015&amp;regnr_2015,0),MATCH($C118,var_2015,0)),"-")</f>
        <v>696023</v>
      </c>
      <c r="F118" s="62">
        <f t="array" ref="F118">IFERROR(INDEX(data_2015,MATCH(F$5&amp;$C$4,regnper_2015&amp;regnr_2015,0),MATCH($C118,var_2015,0)),"-")</f>
        <v>786470</v>
      </c>
      <c r="G118" s="62">
        <f t="array" ref="G118">IFERROR(INDEX(data_2015,MATCH(G$5&amp;$C$4,regnper_2015&amp;regnr_2015,0),MATCH($C118,var_2015,0)),"-")</f>
        <v>733618</v>
      </c>
      <c r="H118" s="62">
        <f t="array" ref="H118">IFERROR(INDEX(data_2015,MATCH(H$5&amp;$C$4,regnper_2015&amp;regnr_2015,0),MATCH($C118,var_2015,0)),"-")</f>
        <v>968500</v>
      </c>
      <c r="I118" s="62">
        <f t="array" ref="I118">IFERROR(INDEX(data_2015,MATCH(I$5&amp;$C$4,regnper_2015&amp;regnr_2015,0),MATCH($C118,var_2015,0)),"-")</f>
        <v>1210403</v>
      </c>
      <c r="J118" s="62">
        <f t="array" ref="J118">IFERROR(INDEX(data_2015,MATCH(J$5&amp;$C$4,regnper_2015&amp;regnr_2015,0),MATCH($C118,var_2015,0)),"-")</f>
        <v>1350235</v>
      </c>
      <c r="K118" s="62">
        <f t="array" ref="K118">IFERROR(INDEX(data_2015,MATCH(K$5&amp;$C$4,regnper_2015&amp;regnr_2015,0),MATCH($C118,var_2015,0)),"-")</f>
        <v>1605854</v>
      </c>
      <c r="L118" s="62">
        <f t="array" ref="L118">IFERROR(INDEX(data_2015,MATCH(L$5&amp;$C$4,regnper_2015&amp;regnr_2015,0),MATCH($C118,var_2015,0)),"-")</f>
        <v>1878280</v>
      </c>
      <c r="M118" s="62">
        <f t="array" ref="M118">IFERROR(INDEX(data_2015,MATCH(M$5&amp;$C$4,regnper_2015&amp;regnr_2015,0),MATCH($C118,var_2015,0)),"-")</f>
        <v>2217841</v>
      </c>
      <c r="N118" s="62">
        <f t="array" ref="N118">IFERROR(INDEX(data_2015,MATCH(N$5&amp;$C$4,regnper_2015&amp;regnr_2015,0),MATCH($C118,var_2015,0)),"-")</f>
        <v>2459467</v>
      </c>
    </row>
    <row r="119" spans="1:14">
      <c r="A119" s="31"/>
      <c r="B119" s="37"/>
      <c r="C119" s="41"/>
      <c r="D119" s="71"/>
      <c r="E119" s="72"/>
      <c r="F119" s="72"/>
      <c r="G119" s="72"/>
      <c r="H119" s="72"/>
      <c r="I119" s="72"/>
      <c r="J119" s="72"/>
      <c r="K119" s="72"/>
      <c r="L119" s="72"/>
      <c r="M119" s="72"/>
      <c r="N119" s="73"/>
    </row>
    <row r="120" spans="1:14">
      <c r="A120" s="32" t="s">
        <v>144</v>
      </c>
      <c r="B120" s="38" t="s">
        <v>207</v>
      </c>
      <c r="C120" s="41"/>
      <c r="D120" s="74"/>
      <c r="E120" s="75"/>
      <c r="F120" s="75"/>
      <c r="G120" s="75"/>
      <c r="H120" s="75"/>
      <c r="I120" s="75"/>
      <c r="J120" s="75"/>
      <c r="K120" s="75"/>
      <c r="L120" s="75"/>
      <c r="M120" s="75"/>
      <c r="N120" s="76"/>
    </row>
    <row r="121" spans="1:14">
      <c r="A121" s="28"/>
      <c r="B121" s="36" t="s">
        <v>576</v>
      </c>
      <c r="C121" s="39"/>
      <c r="D121" s="71"/>
      <c r="E121" s="72"/>
      <c r="F121" s="72"/>
      <c r="G121" s="72"/>
      <c r="H121" s="72"/>
      <c r="I121" s="72"/>
      <c r="J121" s="72"/>
      <c r="K121" s="72"/>
      <c r="L121" s="72"/>
      <c r="M121" s="72"/>
      <c r="N121" s="73"/>
    </row>
    <row r="122" spans="1:14">
      <c r="A122" s="28" t="s">
        <v>15</v>
      </c>
      <c r="B122" s="35" t="s">
        <v>577</v>
      </c>
      <c r="C122" s="39" t="s">
        <v>578</v>
      </c>
      <c r="D122" s="57">
        <f t="array" ref="D122">IFERROR(INDEX(data_2015,MATCH(D$5&amp;$C$4,regnper_2015&amp;regnr_2015,0),MATCH($C122,var_2015,0)),"-")</f>
        <v>0</v>
      </c>
      <c r="E122" s="57">
        <f t="array" ref="E122">IFERROR(INDEX(data_2015,MATCH(E$5&amp;$C$4,regnper_2015&amp;regnr_2015,0),MATCH($C122,var_2015,0)),"-")</f>
        <v>0</v>
      </c>
      <c r="F122" s="57">
        <f t="array" ref="F122">IFERROR(INDEX(data_2015,MATCH(F$5&amp;$C$4,regnper_2015&amp;regnr_2015,0),MATCH($C122,var_2015,0)),"-")</f>
        <v>0</v>
      </c>
      <c r="G122" s="57">
        <f t="array" ref="G122">IFERROR(INDEX(data_2015,MATCH(G$5&amp;$C$4,regnper_2015&amp;regnr_2015,0),MATCH($C122,var_2015,0)),"-")</f>
        <v>0</v>
      </c>
      <c r="H122" s="57">
        <f t="array" ref="H122">IFERROR(INDEX(data_2015,MATCH(H$5&amp;$C$4,regnper_2015&amp;regnr_2015,0),MATCH($C122,var_2015,0)),"-")</f>
        <v>0</v>
      </c>
      <c r="I122" s="57">
        <f t="array" ref="I122">IFERROR(INDEX(data_2015,MATCH(I$5&amp;$C$4,regnper_2015&amp;regnr_2015,0),MATCH($C122,var_2015,0)),"-")</f>
        <v>0</v>
      </c>
      <c r="J122" s="57">
        <f t="array" ref="J122">IFERROR(INDEX(data_2015,MATCH(J$5&amp;$C$4,regnper_2015&amp;regnr_2015,0),MATCH($C122,var_2015,0)),"-")</f>
        <v>0</v>
      </c>
      <c r="K122" s="57">
        <f t="array" ref="K122">IFERROR(INDEX(data_2015,MATCH(K$5&amp;$C$4,regnper_2015&amp;regnr_2015,0),MATCH($C122,var_2015,0)),"-")</f>
        <v>0</v>
      </c>
      <c r="L122" s="57">
        <f t="array" ref="L122">IFERROR(INDEX(data_2015,MATCH(L$5&amp;$C$4,regnper_2015&amp;regnr_2015,0),MATCH($C122,var_2015,0)),"-")</f>
        <v>0</v>
      </c>
      <c r="M122" s="57">
        <f t="array" ref="M122">IFERROR(INDEX(data_2015,MATCH(M$5&amp;$C$4,regnper_2015&amp;regnr_2015,0),MATCH($C122,var_2015,0)),"-")</f>
        <v>0</v>
      </c>
      <c r="N122" s="57">
        <f t="array" ref="N122">IFERROR(INDEX(data_2015,MATCH(N$5&amp;$C$4,regnper_2015&amp;regnr_2015,0),MATCH($C122,var_2015,0)),"-")</f>
        <v>0</v>
      </c>
    </row>
    <row r="123" spans="1:14">
      <c r="A123" s="28" t="s">
        <v>18</v>
      </c>
      <c r="B123" s="35" t="s">
        <v>579</v>
      </c>
      <c r="C123" s="39" t="s">
        <v>580</v>
      </c>
      <c r="D123" s="57">
        <f t="array" ref="D123">IFERROR(INDEX(data_2015,MATCH(D$5&amp;$C$4,regnper_2015&amp;regnr_2015,0),MATCH($C123,var_2015,0)),"-")</f>
        <v>0</v>
      </c>
      <c r="E123" s="57">
        <f t="array" ref="E123">IFERROR(INDEX(data_2015,MATCH(E$5&amp;$C$4,regnper_2015&amp;regnr_2015,0),MATCH($C123,var_2015,0)),"-")</f>
        <v>0</v>
      </c>
      <c r="F123" s="57">
        <f t="array" ref="F123">IFERROR(INDEX(data_2015,MATCH(F$5&amp;$C$4,regnper_2015&amp;regnr_2015,0),MATCH($C123,var_2015,0)),"-")</f>
        <v>0</v>
      </c>
      <c r="G123" s="57">
        <f t="array" ref="G123">IFERROR(INDEX(data_2015,MATCH(G$5&amp;$C$4,regnper_2015&amp;regnr_2015,0),MATCH($C123,var_2015,0)),"-")</f>
        <v>0</v>
      </c>
      <c r="H123" s="57">
        <f t="array" ref="H123">IFERROR(INDEX(data_2015,MATCH(H$5&amp;$C$4,regnper_2015&amp;regnr_2015,0),MATCH($C123,var_2015,0)),"-")</f>
        <v>0</v>
      </c>
      <c r="I123" s="57">
        <f t="array" ref="I123">IFERROR(INDEX(data_2015,MATCH(I$5&amp;$C$4,regnper_2015&amp;regnr_2015,0),MATCH($C123,var_2015,0)),"-")</f>
        <v>0</v>
      </c>
      <c r="J123" s="57">
        <f t="array" ref="J123">IFERROR(INDEX(data_2015,MATCH(J$5&amp;$C$4,regnper_2015&amp;regnr_2015,0),MATCH($C123,var_2015,0)),"-")</f>
        <v>0</v>
      </c>
      <c r="K123" s="57">
        <f t="array" ref="K123">IFERROR(INDEX(data_2015,MATCH(K$5&amp;$C$4,regnper_2015&amp;regnr_2015,0),MATCH($C123,var_2015,0)),"-")</f>
        <v>0</v>
      </c>
      <c r="L123" s="57">
        <f t="array" ref="L123">IFERROR(INDEX(data_2015,MATCH(L$5&amp;$C$4,regnper_2015&amp;regnr_2015,0),MATCH($C123,var_2015,0)),"-")</f>
        <v>0</v>
      </c>
      <c r="M123" s="57">
        <f t="array" ref="M123">IFERROR(INDEX(data_2015,MATCH(M$5&amp;$C$4,regnper_2015&amp;regnr_2015,0),MATCH($C123,var_2015,0)),"-")</f>
        <v>0</v>
      </c>
      <c r="N123" s="57">
        <f t="array" ref="N123">IFERROR(INDEX(data_2015,MATCH(N$5&amp;$C$4,regnper_2015&amp;regnr_2015,0),MATCH($C123,var_2015,0)),"-")</f>
        <v>0</v>
      </c>
    </row>
    <row r="124" spans="1:14">
      <c r="A124" s="28" t="s">
        <v>21</v>
      </c>
      <c r="B124" s="35" t="s">
        <v>581</v>
      </c>
      <c r="C124" s="39" t="s">
        <v>582</v>
      </c>
      <c r="D124" s="57">
        <f t="array" ref="D124">IFERROR(INDEX(data_2015,MATCH(D$5&amp;$C$4,regnper_2015&amp;regnr_2015,0),MATCH($C124,var_2015,0)),"-")</f>
        <v>0</v>
      </c>
      <c r="E124" s="57">
        <f t="array" ref="E124">IFERROR(INDEX(data_2015,MATCH(E$5&amp;$C$4,regnper_2015&amp;regnr_2015,0),MATCH($C124,var_2015,0)),"-")</f>
        <v>0</v>
      </c>
      <c r="F124" s="57">
        <f t="array" ref="F124">IFERROR(INDEX(data_2015,MATCH(F$5&amp;$C$4,regnper_2015&amp;regnr_2015,0),MATCH($C124,var_2015,0)),"-")</f>
        <v>0</v>
      </c>
      <c r="G124" s="57">
        <f t="array" ref="G124">IFERROR(INDEX(data_2015,MATCH(G$5&amp;$C$4,regnper_2015&amp;regnr_2015,0),MATCH($C124,var_2015,0)),"-")</f>
        <v>0</v>
      </c>
      <c r="H124" s="57">
        <f t="array" ref="H124">IFERROR(INDEX(data_2015,MATCH(H$5&amp;$C$4,regnper_2015&amp;regnr_2015,0),MATCH($C124,var_2015,0)),"-")</f>
        <v>0</v>
      </c>
      <c r="I124" s="57">
        <f t="array" ref="I124">IFERROR(INDEX(data_2015,MATCH(I$5&amp;$C$4,regnper_2015&amp;regnr_2015,0),MATCH($C124,var_2015,0)),"-")</f>
        <v>0</v>
      </c>
      <c r="J124" s="57">
        <f t="array" ref="J124">IFERROR(INDEX(data_2015,MATCH(J$5&amp;$C$4,regnper_2015&amp;regnr_2015,0),MATCH($C124,var_2015,0)),"-")</f>
        <v>0</v>
      </c>
      <c r="K124" s="57">
        <f t="array" ref="K124">IFERROR(INDEX(data_2015,MATCH(K$5&amp;$C$4,regnper_2015&amp;regnr_2015,0),MATCH($C124,var_2015,0)),"-")</f>
        <v>0</v>
      </c>
      <c r="L124" s="57">
        <f t="array" ref="L124">IFERROR(INDEX(data_2015,MATCH(L$5&amp;$C$4,regnper_2015&amp;regnr_2015,0),MATCH($C124,var_2015,0)),"-")</f>
        <v>0</v>
      </c>
      <c r="M124" s="57">
        <f t="array" ref="M124">IFERROR(INDEX(data_2015,MATCH(M$5&amp;$C$4,regnper_2015&amp;regnr_2015,0),MATCH($C124,var_2015,0)),"-")</f>
        <v>0</v>
      </c>
      <c r="N124" s="57">
        <f t="array" ref="N124">IFERROR(INDEX(data_2015,MATCH(N$5&amp;$C$4,regnper_2015&amp;regnr_2015,0),MATCH($C124,var_2015,0)),"-")</f>
        <v>0</v>
      </c>
    </row>
    <row r="125" spans="1:14">
      <c r="A125" s="28" t="s">
        <v>24</v>
      </c>
      <c r="B125" s="35" t="s">
        <v>583</v>
      </c>
      <c r="C125" s="39" t="s">
        <v>584</v>
      </c>
      <c r="D125" s="57">
        <f t="array" ref="D125">IFERROR(INDEX(data_2015,MATCH(D$5&amp;$C$4,regnper_2015&amp;regnr_2015,0),MATCH($C125,var_2015,0)),"-")</f>
        <v>0</v>
      </c>
      <c r="E125" s="57">
        <f t="array" ref="E125">IFERROR(INDEX(data_2015,MATCH(E$5&amp;$C$4,regnper_2015&amp;regnr_2015,0),MATCH($C125,var_2015,0)),"-")</f>
        <v>0</v>
      </c>
      <c r="F125" s="57">
        <f t="array" ref="F125">IFERROR(INDEX(data_2015,MATCH(F$5&amp;$C$4,regnper_2015&amp;regnr_2015,0),MATCH($C125,var_2015,0)),"-")</f>
        <v>0</v>
      </c>
      <c r="G125" s="57">
        <f t="array" ref="G125">IFERROR(INDEX(data_2015,MATCH(G$5&amp;$C$4,regnper_2015&amp;regnr_2015,0),MATCH($C125,var_2015,0)),"-")</f>
        <v>0</v>
      </c>
      <c r="H125" s="57">
        <f t="array" ref="H125">IFERROR(INDEX(data_2015,MATCH(H$5&amp;$C$4,regnper_2015&amp;regnr_2015,0),MATCH($C125,var_2015,0)),"-")</f>
        <v>0</v>
      </c>
      <c r="I125" s="57">
        <f t="array" ref="I125">IFERROR(INDEX(data_2015,MATCH(I$5&amp;$C$4,regnper_2015&amp;regnr_2015,0),MATCH($C125,var_2015,0)),"-")</f>
        <v>0</v>
      </c>
      <c r="J125" s="57">
        <f t="array" ref="J125">IFERROR(INDEX(data_2015,MATCH(J$5&amp;$C$4,regnper_2015&amp;regnr_2015,0),MATCH($C125,var_2015,0)),"-")</f>
        <v>0</v>
      </c>
      <c r="K125" s="57">
        <f t="array" ref="K125">IFERROR(INDEX(data_2015,MATCH(K$5&amp;$C$4,regnper_2015&amp;regnr_2015,0),MATCH($C125,var_2015,0)),"-")</f>
        <v>0</v>
      </c>
      <c r="L125" s="57">
        <f t="array" ref="L125">IFERROR(INDEX(data_2015,MATCH(L$5&amp;$C$4,regnper_2015&amp;regnr_2015,0),MATCH($C125,var_2015,0)),"-")</f>
        <v>0</v>
      </c>
      <c r="M125" s="57">
        <f t="array" ref="M125">IFERROR(INDEX(data_2015,MATCH(M$5&amp;$C$4,regnper_2015&amp;regnr_2015,0),MATCH($C125,var_2015,0)),"-")</f>
        <v>0</v>
      </c>
      <c r="N125" s="57">
        <f t="array" ref="N125">IFERROR(INDEX(data_2015,MATCH(N$5&amp;$C$4,regnper_2015&amp;regnr_2015,0),MATCH($C125,var_2015,0)),"-")</f>
        <v>0</v>
      </c>
    </row>
    <row r="126" spans="1:14">
      <c r="A126" s="28" t="s">
        <v>27</v>
      </c>
      <c r="B126" s="35" t="s">
        <v>585</v>
      </c>
      <c r="C126" s="39" t="s">
        <v>586</v>
      </c>
      <c r="D126" s="57">
        <f t="array" ref="D126">IFERROR(INDEX(data_2015,MATCH(D$5&amp;$C$4,regnper_2015&amp;regnr_2015,0),MATCH($C126,var_2015,0)),"-")</f>
        <v>0</v>
      </c>
      <c r="E126" s="57">
        <f t="array" ref="E126">IFERROR(INDEX(data_2015,MATCH(E$5&amp;$C$4,regnper_2015&amp;regnr_2015,0),MATCH($C126,var_2015,0)),"-")</f>
        <v>0</v>
      </c>
      <c r="F126" s="57">
        <f t="array" ref="F126">IFERROR(INDEX(data_2015,MATCH(F$5&amp;$C$4,regnper_2015&amp;regnr_2015,0),MATCH($C126,var_2015,0)),"-")</f>
        <v>0</v>
      </c>
      <c r="G126" s="57">
        <f t="array" ref="G126">IFERROR(INDEX(data_2015,MATCH(G$5&amp;$C$4,regnper_2015&amp;regnr_2015,0),MATCH($C126,var_2015,0)),"-")</f>
        <v>0</v>
      </c>
      <c r="H126" s="57">
        <f t="array" ref="H126">IFERROR(INDEX(data_2015,MATCH(H$5&amp;$C$4,regnper_2015&amp;regnr_2015,0),MATCH($C126,var_2015,0)),"-")</f>
        <v>0</v>
      </c>
      <c r="I126" s="57">
        <f t="array" ref="I126">IFERROR(INDEX(data_2015,MATCH(I$5&amp;$C$4,regnper_2015&amp;regnr_2015,0),MATCH($C126,var_2015,0)),"-")</f>
        <v>0</v>
      </c>
      <c r="J126" s="57">
        <f t="array" ref="J126">IFERROR(INDEX(data_2015,MATCH(J$5&amp;$C$4,regnper_2015&amp;regnr_2015,0),MATCH($C126,var_2015,0)),"-")</f>
        <v>0</v>
      </c>
      <c r="K126" s="57">
        <f t="array" ref="K126">IFERROR(INDEX(data_2015,MATCH(K$5&amp;$C$4,regnper_2015&amp;regnr_2015,0),MATCH($C126,var_2015,0)),"-")</f>
        <v>0</v>
      </c>
      <c r="L126" s="57">
        <f t="array" ref="L126">IFERROR(INDEX(data_2015,MATCH(L$5&amp;$C$4,regnper_2015&amp;regnr_2015,0),MATCH($C126,var_2015,0)),"-")</f>
        <v>0</v>
      </c>
      <c r="M126" s="57">
        <f t="array" ref="M126">IFERROR(INDEX(data_2015,MATCH(M$5&amp;$C$4,regnper_2015&amp;regnr_2015,0),MATCH($C126,var_2015,0)),"-")</f>
        <v>0</v>
      </c>
      <c r="N126" s="57">
        <f t="array" ref="N126">IFERROR(INDEX(data_2015,MATCH(N$5&amp;$C$4,regnper_2015&amp;regnr_2015,0),MATCH($C126,var_2015,0)),"-")</f>
        <v>0</v>
      </c>
    </row>
    <row r="127" spans="1:14">
      <c r="A127" s="28" t="s">
        <v>30</v>
      </c>
      <c r="B127" s="35" t="s">
        <v>587</v>
      </c>
      <c r="C127" s="39" t="s">
        <v>588</v>
      </c>
      <c r="D127" s="57">
        <f t="array" ref="D127">IFERROR(INDEX(data_2015,MATCH(D$5&amp;$C$4,regnper_2015&amp;regnr_2015,0),MATCH($C127,var_2015,0)),"-")</f>
        <v>0</v>
      </c>
      <c r="E127" s="57">
        <f t="array" ref="E127">IFERROR(INDEX(data_2015,MATCH(E$5&amp;$C$4,regnper_2015&amp;regnr_2015,0),MATCH($C127,var_2015,0)),"-")</f>
        <v>0</v>
      </c>
      <c r="F127" s="57">
        <f t="array" ref="F127">IFERROR(INDEX(data_2015,MATCH(F$5&amp;$C$4,regnper_2015&amp;regnr_2015,0),MATCH($C127,var_2015,0)),"-")</f>
        <v>0</v>
      </c>
      <c r="G127" s="57">
        <f t="array" ref="G127">IFERROR(INDEX(data_2015,MATCH(G$5&amp;$C$4,regnper_2015&amp;regnr_2015,0),MATCH($C127,var_2015,0)),"-")</f>
        <v>0</v>
      </c>
      <c r="H127" s="57">
        <f t="array" ref="H127">IFERROR(INDEX(data_2015,MATCH(H$5&amp;$C$4,regnper_2015&amp;regnr_2015,0),MATCH($C127,var_2015,0)),"-")</f>
        <v>0</v>
      </c>
      <c r="I127" s="57">
        <f t="array" ref="I127">IFERROR(INDEX(data_2015,MATCH(I$5&amp;$C$4,regnper_2015&amp;regnr_2015,0),MATCH($C127,var_2015,0)),"-")</f>
        <v>0</v>
      </c>
      <c r="J127" s="57">
        <f t="array" ref="J127">IFERROR(INDEX(data_2015,MATCH(J$5&amp;$C$4,regnper_2015&amp;regnr_2015,0),MATCH($C127,var_2015,0)),"-")</f>
        <v>0</v>
      </c>
      <c r="K127" s="57">
        <f t="array" ref="K127">IFERROR(INDEX(data_2015,MATCH(K$5&amp;$C$4,regnper_2015&amp;regnr_2015,0),MATCH($C127,var_2015,0)),"-")</f>
        <v>0</v>
      </c>
      <c r="L127" s="57">
        <f t="array" ref="L127">IFERROR(INDEX(data_2015,MATCH(L$5&amp;$C$4,regnper_2015&amp;regnr_2015,0),MATCH($C127,var_2015,0)),"-")</f>
        <v>0</v>
      </c>
      <c r="M127" s="57">
        <f t="array" ref="M127">IFERROR(INDEX(data_2015,MATCH(M$5&amp;$C$4,regnper_2015&amp;regnr_2015,0),MATCH($C127,var_2015,0)),"-")</f>
        <v>0</v>
      </c>
      <c r="N127" s="57">
        <f t="array" ref="N127">IFERROR(INDEX(data_2015,MATCH(N$5&amp;$C$4,regnper_2015&amp;regnr_2015,0),MATCH($C127,var_2015,0)),"-")</f>
        <v>0</v>
      </c>
    </row>
    <row r="128" spans="1:14">
      <c r="A128" s="28" t="s">
        <v>33</v>
      </c>
      <c r="B128" s="36" t="s">
        <v>589</v>
      </c>
      <c r="C128" s="39" t="s">
        <v>590</v>
      </c>
      <c r="D128" s="62">
        <f t="array" ref="D128">IFERROR(INDEX(data_2015,MATCH(D$5&amp;$C$4,regnper_2015&amp;regnr_2015,0),MATCH($C128,var_2015,0)),"-")</f>
        <v>0</v>
      </c>
      <c r="E128" s="62">
        <f t="array" ref="E128">IFERROR(INDEX(data_2015,MATCH(E$5&amp;$C$4,regnper_2015&amp;regnr_2015,0),MATCH($C128,var_2015,0)),"-")</f>
        <v>0</v>
      </c>
      <c r="F128" s="62">
        <f t="array" ref="F128">IFERROR(INDEX(data_2015,MATCH(F$5&amp;$C$4,regnper_2015&amp;regnr_2015,0),MATCH($C128,var_2015,0)),"-")</f>
        <v>0</v>
      </c>
      <c r="G128" s="62">
        <f t="array" ref="G128">IFERROR(INDEX(data_2015,MATCH(G$5&amp;$C$4,regnper_2015&amp;regnr_2015,0),MATCH($C128,var_2015,0)),"-")</f>
        <v>0</v>
      </c>
      <c r="H128" s="62">
        <f t="array" ref="H128">IFERROR(INDEX(data_2015,MATCH(H$5&amp;$C$4,regnper_2015&amp;regnr_2015,0),MATCH($C128,var_2015,0)),"-")</f>
        <v>0</v>
      </c>
      <c r="I128" s="62">
        <f t="array" ref="I128">IFERROR(INDEX(data_2015,MATCH(I$5&amp;$C$4,regnper_2015&amp;regnr_2015,0),MATCH($C128,var_2015,0)),"-")</f>
        <v>0</v>
      </c>
      <c r="J128" s="62">
        <f t="array" ref="J128">IFERROR(INDEX(data_2015,MATCH(J$5&amp;$C$4,regnper_2015&amp;regnr_2015,0),MATCH($C128,var_2015,0)),"-")</f>
        <v>0</v>
      </c>
      <c r="K128" s="62">
        <f t="array" ref="K128">IFERROR(INDEX(data_2015,MATCH(K$5&amp;$C$4,regnper_2015&amp;regnr_2015,0),MATCH($C128,var_2015,0)),"-")</f>
        <v>0</v>
      </c>
      <c r="L128" s="62">
        <f t="array" ref="L128">IFERROR(INDEX(data_2015,MATCH(L$5&amp;$C$4,regnper_2015&amp;regnr_2015,0),MATCH($C128,var_2015,0)),"-")</f>
        <v>0</v>
      </c>
      <c r="M128" s="62">
        <f t="array" ref="M128">IFERROR(INDEX(data_2015,MATCH(M$5&amp;$C$4,regnper_2015&amp;regnr_2015,0),MATCH($C128,var_2015,0)),"-")</f>
        <v>0</v>
      </c>
      <c r="N128" s="62">
        <f t="array" ref="N128">IFERROR(INDEX(data_2015,MATCH(N$5&amp;$C$4,regnper_2015&amp;regnr_2015,0),MATCH($C128,var_2015,0)),"-")</f>
        <v>0</v>
      </c>
    </row>
    <row r="129" spans="1:14">
      <c r="A129" s="28" t="s">
        <v>36</v>
      </c>
      <c r="B129" s="35" t="s">
        <v>591</v>
      </c>
      <c r="C129" s="39" t="s">
        <v>592</v>
      </c>
      <c r="D129" s="57">
        <f t="array" ref="D129">IFERROR(INDEX(data_2015,MATCH(D$5&amp;$C$4,regnper_2015&amp;regnr_2015,0),MATCH($C129,var_2015,0)),"-")</f>
        <v>4918</v>
      </c>
      <c r="E129" s="57">
        <f t="array" ref="E129">IFERROR(INDEX(data_2015,MATCH(E$5&amp;$C$4,regnper_2015&amp;regnr_2015,0),MATCH($C129,var_2015,0)),"-")</f>
        <v>5279</v>
      </c>
      <c r="F129" s="57">
        <f t="array" ref="F129">IFERROR(INDEX(data_2015,MATCH(F$5&amp;$C$4,regnper_2015&amp;regnr_2015,0),MATCH($C129,var_2015,0)),"-")</f>
        <v>5279</v>
      </c>
      <c r="G129" s="57">
        <f t="array" ref="G129">IFERROR(INDEX(data_2015,MATCH(G$5&amp;$C$4,regnper_2015&amp;regnr_2015,0),MATCH($C129,var_2015,0)),"-")</f>
        <v>5279</v>
      </c>
      <c r="H129" s="57">
        <f t="array" ref="H129">IFERROR(INDEX(data_2015,MATCH(H$5&amp;$C$4,regnper_2015&amp;regnr_2015,0),MATCH($C129,var_2015,0)),"-")</f>
        <v>5279</v>
      </c>
      <c r="I129" s="57">
        <f t="array" ref="I129">IFERROR(INDEX(data_2015,MATCH(I$5&amp;$C$4,regnper_2015&amp;regnr_2015,0),MATCH($C129,var_2015,0)),"-")</f>
        <v>5279</v>
      </c>
      <c r="J129" s="57">
        <f t="array" ref="J129">IFERROR(INDEX(data_2015,MATCH(J$5&amp;$C$4,regnper_2015&amp;regnr_2015,0),MATCH($C129,var_2015,0)),"-")</f>
        <v>6008</v>
      </c>
      <c r="K129" s="57">
        <f t="array" ref="K129">IFERROR(INDEX(data_2015,MATCH(K$5&amp;$C$4,regnper_2015&amp;regnr_2015,0),MATCH($C129,var_2015,0)),"-")</f>
        <v>6608</v>
      </c>
      <c r="L129" s="57">
        <f t="array" ref="L129">IFERROR(INDEX(data_2015,MATCH(L$5&amp;$C$4,regnper_2015&amp;regnr_2015,0),MATCH($C129,var_2015,0)),"-")</f>
        <v>7136</v>
      </c>
      <c r="M129" s="57">
        <f t="array" ref="M129">IFERROR(INDEX(data_2015,MATCH(M$5&amp;$C$4,regnper_2015&amp;regnr_2015,0),MATCH($C129,var_2015,0)),"-")</f>
        <v>7848</v>
      </c>
      <c r="N129" s="57">
        <f t="array" ref="N129">IFERROR(INDEX(data_2015,MATCH(N$5&amp;$C$4,regnper_2015&amp;regnr_2015,0),MATCH($C129,var_2015,0)),"-")</f>
        <v>8149</v>
      </c>
    </row>
    <row r="130" spans="1:14">
      <c r="A130" s="28" t="s">
        <v>39</v>
      </c>
      <c r="B130" s="35" t="s">
        <v>211</v>
      </c>
      <c r="C130" s="39" t="s">
        <v>593</v>
      </c>
      <c r="D130" s="57">
        <f t="array" ref="D130">IFERROR(INDEX(data_2015,MATCH(D$5&amp;$C$4,regnper_2015&amp;regnr_2015,0),MATCH($C130,var_2015,0)),"-")</f>
        <v>0</v>
      </c>
      <c r="E130" s="57">
        <f t="array" ref="E130">IFERROR(INDEX(data_2015,MATCH(E$5&amp;$C$4,regnper_2015&amp;regnr_2015,0),MATCH($C130,var_2015,0)),"-")</f>
        <v>0</v>
      </c>
      <c r="F130" s="57">
        <f t="array" ref="F130">IFERROR(INDEX(data_2015,MATCH(F$5&amp;$C$4,regnper_2015&amp;regnr_2015,0),MATCH($C130,var_2015,0)),"-")</f>
        <v>0</v>
      </c>
      <c r="G130" s="57">
        <f t="array" ref="G130">IFERROR(INDEX(data_2015,MATCH(G$5&amp;$C$4,regnper_2015&amp;regnr_2015,0),MATCH($C130,var_2015,0)),"-")</f>
        <v>0</v>
      </c>
      <c r="H130" s="57">
        <f t="array" ref="H130">IFERROR(INDEX(data_2015,MATCH(H$5&amp;$C$4,regnper_2015&amp;regnr_2015,0),MATCH($C130,var_2015,0)),"-")</f>
        <v>0</v>
      </c>
      <c r="I130" s="57">
        <f t="array" ref="I130">IFERROR(INDEX(data_2015,MATCH(I$5&amp;$C$4,regnper_2015&amp;regnr_2015,0),MATCH($C130,var_2015,0)),"-")</f>
        <v>0</v>
      </c>
      <c r="J130" s="57">
        <f t="array" ref="J130">IFERROR(INDEX(data_2015,MATCH(J$5&amp;$C$4,regnper_2015&amp;regnr_2015,0),MATCH($C130,var_2015,0)),"-")</f>
        <v>0</v>
      </c>
      <c r="K130" s="57">
        <f t="array" ref="K130">IFERROR(INDEX(data_2015,MATCH(K$5&amp;$C$4,regnper_2015&amp;regnr_2015,0),MATCH($C130,var_2015,0)),"-")</f>
        <v>0</v>
      </c>
      <c r="L130" s="57">
        <f t="array" ref="L130">IFERROR(INDEX(data_2015,MATCH(L$5&amp;$C$4,regnper_2015&amp;regnr_2015,0),MATCH($C130,var_2015,0)),"-")</f>
        <v>0</v>
      </c>
      <c r="M130" s="57">
        <f t="array" ref="M130">IFERROR(INDEX(data_2015,MATCH(M$5&amp;$C$4,regnper_2015&amp;regnr_2015,0),MATCH($C130,var_2015,0)),"-")</f>
        <v>0</v>
      </c>
      <c r="N130" s="57">
        <f t="array" ref="N130">IFERROR(INDEX(data_2015,MATCH(N$5&amp;$C$4,regnper_2015&amp;regnr_2015,0),MATCH($C130,var_2015,0)),"-")</f>
        <v>0</v>
      </c>
    </row>
    <row r="131" spans="1:14">
      <c r="A131" s="28" t="s">
        <v>42</v>
      </c>
      <c r="B131" s="35" t="s">
        <v>213</v>
      </c>
      <c r="C131" s="39" t="s">
        <v>594</v>
      </c>
      <c r="D131" s="57">
        <f t="array" ref="D131">IFERROR(INDEX(data_2015,MATCH(D$5&amp;$C$4,regnper_2015&amp;regnr_2015,0),MATCH($C131,var_2015,0)),"-")</f>
        <v>0</v>
      </c>
      <c r="E131" s="57">
        <f t="array" ref="E131">IFERROR(INDEX(data_2015,MATCH(E$5&amp;$C$4,regnper_2015&amp;regnr_2015,0),MATCH($C131,var_2015,0)),"-")</f>
        <v>0</v>
      </c>
      <c r="F131" s="57">
        <f t="array" ref="F131">IFERROR(INDEX(data_2015,MATCH(F$5&amp;$C$4,regnper_2015&amp;regnr_2015,0),MATCH($C131,var_2015,0)),"-")</f>
        <v>0</v>
      </c>
      <c r="G131" s="57">
        <f t="array" ref="G131">IFERROR(INDEX(data_2015,MATCH(G$5&amp;$C$4,regnper_2015&amp;regnr_2015,0),MATCH($C131,var_2015,0)),"-")</f>
        <v>0</v>
      </c>
      <c r="H131" s="57">
        <f t="array" ref="H131">IFERROR(INDEX(data_2015,MATCH(H$5&amp;$C$4,regnper_2015&amp;regnr_2015,0),MATCH($C131,var_2015,0)),"-")</f>
        <v>0</v>
      </c>
      <c r="I131" s="57">
        <f t="array" ref="I131">IFERROR(INDEX(data_2015,MATCH(I$5&amp;$C$4,regnper_2015&amp;regnr_2015,0),MATCH($C131,var_2015,0)),"-")</f>
        <v>0</v>
      </c>
      <c r="J131" s="57">
        <f t="array" ref="J131">IFERROR(INDEX(data_2015,MATCH(J$5&amp;$C$4,regnper_2015&amp;regnr_2015,0),MATCH($C131,var_2015,0)),"-")</f>
        <v>0</v>
      </c>
      <c r="K131" s="57">
        <f t="array" ref="K131">IFERROR(INDEX(data_2015,MATCH(K$5&amp;$C$4,regnper_2015&amp;regnr_2015,0),MATCH($C131,var_2015,0)),"-")</f>
        <v>0</v>
      </c>
      <c r="L131" s="57">
        <f t="array" ref="L131">IFERROR(INDEX(data_2015,MATCH(L$5&amp;$C$4,regnper_2015&amp;regnr_2015,0),MATCH($C131,var_2015,0)),"-")</f>
        <v>0</v>
      </c>
      <c r="M131" s="57">
        <f t="array" ref="M131">IFERROR(INDEX(data_2015,MATCH(M$5&amp;$C$4,regnper_2015&amp;regnr_2015,0),MATCH($C131,var_2015,0)),"-")</f>
        <v>0</v>
      </c>
      <c r="N131" s="57">
        <f t="array" ref="N131">IFERROR(INDEX(data_2015,MATCH(N$5&amp;$C$4,regnper_2015&amp;regnr_2015,0),MATCH($C131,var_2015,0)),"-")</f>
        <v>0</v>
      </c>
    </row>
    <row r="132" spans="1:14">
      <c r="A132" s="28" t="s">
        <v>45</v>
      </c>
      <c r="B132" s="36" t="s">
        <v>595</v>
      </c>
      <c r="C132" s="39" t="s">
        <v>596</v>
      </c>
      <c r="D132" s="62">
        <f t="array" ref="D132">IFERROR(INDEX(data_2015,MATCH(D$5&amp;$C$4,regnper_2015&amp;regnr_2015,0),MATCH($C132,var_2015,0)),"-")</f>
        <v>4918</v>
      </c>
      <c r="E132" s="62">
        <f t="array" ref="E132">IFERROR(INDEX(data_2015,MATCH(E$5&amp;$C$4,regnper_2015&amp;regnr_2015,0),MATCH($C132,var_2015,0)),"-")</f>
        <v>5279</v>
      </c>
      <c r="F132" s="62">
        <f t="array" ref="F132">IFERROR(INDEX(data_2015,MATCH(F$5&amp;$C$4,regnper_2015&amp;regnr_2015,0),MATCH($C132,var_2015,0)),"-")</f>
        <v>5279</v>
      </c>
      <c r="G132" s="62">
        <f t="array" ref="G132">IFERROR(INDEX(data_2015,MATCH(G$5&amp;$C$4,regnper_2015&amp;regnr_2015,0),MATCH($C132,var_2015,0)),"-")</f>
        <v>5279</v>
      </c>
      <c r="H132" s="62">
        <f t="array" ref="H132">IFERROR(INDEX(data_2015,MATCH(H$5&amp;$C$4,regnper_2015&amp;regnr_2015,0),MATCH($C132,var_2015,0)),"-")</f>
        <v>5279</v>
      </c>
      <c r="I132" s="62">
        <f t="array" ref="I132">IFERROR(INDEX(data_2015,MATCH(I$5&amp;$C$4,regnper_2015&amp;regnr_2015,0),MATCH($C132,var_2015,0)),"-")</f>
        <v>5279</v>
      </c>
      <c r="J132" s="62">
        <f t="array" ref="J132">IFERROR(INDEX(data_2015,MATCH(J$5&amp;$C$4,regnper_2015&amp;regnr_2015,0),MATCH($C132,var_2015,0)),"-")</f>
        <v>6008</v>
      </c>
      <c r="K132" s="62">
        <f t="array" ref="K132">IFERROR(INDEX(data_2015,MATCH(K$5&amp;$C$4,regnper_2015&amp;regnr_2015,0),MATCH($C132,var_2015,0)),"-")</f>
        <v>6608</v>
      </c>
      <c r="L132" s="62">
        <f t="array" ref="L132">IFERROR(INDEX(data_2015,MATCH(L$5&amp;$C$4,regnper_2015&amp;regnr_2015,0),MATCH($C132,var_2015,0)),"-")</f>
        <v>7136</v>
      </c>
      <c r="M132" s="62">
        <f t="array" ref="M132">IFERROR(INDEX(data_2015,MATCH(M$5&amp;$C$4,regnper_2015&amp;regnr_2015,0),MATCH($C132,var_2015,0)),"-")</f>
        <v>7848</v>
      </c>
      <c r="N132" s="62">
        <f t="array" ref="N132">IFERROR(INDEX(data_2015,MATCH(N$5&amp;$C$4,regnper_2015&amp;regnr_2015,0),MATCH($C132,var_2015,0)),"-")</f>
        <v>8149</v>
      </c>
    </row>
    <row r="133" spans="1:14">
      <c r="A133" s="28" t="s">
        <v>48</v>
      </c>
      <c r="B133" s="35" t="s">
        <v>217</v>
      </c>
      <c r="C133" s="39" t="s">
        <v>597</v>
      </c>
      <c r="D133" s="57">
        <f t="array" ref="D133">IFERROR(INDEX(data_2015,MATCH(D$5&amp;$C$4,regnper_2015&amp;regnr_2015,0),MATCH($C133,var_2015,0)),"-")</f>
        <v>302</v>
      </c>
      <c r="E133" s="57">
        <f t="array" ref="E133">IFERROR(INDEX(data_2015,MATCH(E$5&amp;$C$4,regnper_2015&amp;regnr_2015,0),MATCH($C133,var_2015,0)),"-")</f>
        <v>302</v>
      </c>
      <c r="F133" s="57">
        <f t="array" ref="F133">IFERROR(INDEX(data_2015,MATCH(F$5&amp;$C$4,regnper_2015&amp;regnr_2015,0),MATCH($C133,var_2015,0)),"-")</f>
        <v>323</v>
      </c>
      <c r="G133" s="57">
        <f t="array" ref="G133">IFERROR(INDEX(data_2015,MATCH(G$5&amp;$C$4,regnper_2015&amp;regnr_2015,0),MATCH($C133,var_2015,0)),"-")</f>
        <v>-671</v>
      </c>
      <c r="H133" s="57">
        <f t="array" ref="H133">IFERROR(INDEX(data_2015,MATCH(H$5&amp;$C$4,regnper_2015&amp;regnr_2015,0),MATCH($C133,var_2015,0)),"-")</f>
        <v>62</v>
      </c>
      <c r="I133" s="57">
        <f t="array" ref="I133">IFERROR(INDEX(data_2015,MATCH(I$5&amp;$C$4,regnper_2015&amp;regnr_2015,0),MATCH($C133,var_2015,0)),"-")</f>
        <v>697</v>
      </c>
      <c r="J133" s="57">
        <f t="array" ref="J133">IFERROR(INDEX(data_2015,MATCH(J$5&amp;$C$4,regnper_2015&amp;regnr_2015,0),MATCH($C133,var_2015,0)),"-")</f>
        <v>62</v>
      </c>
      <c r="K133" s="57">
        <f t="array" ref="K133">IFERROR(INDEX(data_2015,MATCH(K$5&amp;$C$4,regnper_2015&amp;regnr_2015,0),MATCH($C133,var_2015,0)),"-")</f>
        <v>62</v>
      </c>
      <c r="L133" s="57">
        <f t="array" ref="L133">IFERROR(INDEX(data_2015,MATCH(L$5&amp;$C$4,regnper_2015&amp;regnr_2015,0),MATCH($C133,var_2015,0)),"-")</f>
        <v>62</v>
      </c>
      <c r="M133" s="57">
        <f t="array" ref="M133">IFERROR(INDEX(data_2015,MATCH(M$5&amp;$C$4,regnper_2015&amp;regnr_2015,0),MATCH($C133,var_2015,0)),"-")</f>
        <v>62</v>
      </c>
      <c r="N133" s="57">
        <f t="array" ref="N133">IFERROR(INDEX(data_2015,MATCH(N$5&amp;$C$4,regnper_2015&amp;regnr_2015,0),MATCH($C133,var_2015,0)),"-")</f>
        <v>62</v>
      </c>
    </row>
    <row r="134" spans="1:14">
      <c r="A134" s="28" t="s">
        <v>51</v>
      </c>
      <c r="B134" s="36" t="s">
        <v>598</v>
      </c>
      <c r="C134" s="39" t="s">
        <v>599</v>
      </c>
      <c r="D134" s="62">
        <f t="array" ref="D134">IFERROR(INDEX(data_2015,MATCH(D$5&amp;$C$4,regnper_2015&amp;regnr_2015,0),MATCH($C134,var_2015,0)),"-")</f>
        <v>5220</v>
      </c>
      <c r="E134" s="62">
        <f t="array" ref="E134">IFERROR(INDEX(data_2015,MATCH(E$5&amp;$C$4,regnper_2015&amp;regnr_2015,0),MATCH($C134,var_2015,0)),"-")</f>
        <v>5581</v>
      </c>
      <c r="F134" s="62">
        <f t="array" ref="F134">IFERROR(INDEX(data_2015,MATCH(F$5&amp;$C$4,regnper_2015&amp;regnr_2015,0),MATCH($C134,var_2015,0)),"-")</f>
        <v>5602</v>
      </c>
      <c r="G134" s="62">
        <f t="array" ref="G134">IFERROR(INDEX(data_2015,MATCH(G$5&amp;$C$4,regnper_2015&amp;regnr_2015,0),MATCH($C134,var_2015,0)),"-")</f>
        <v>4608</v>
      </c>
      <c r="H134" s="62">
        <f t="array" ref="H134">IFERROR(INDEX(data_2015,MATCH(H$5&amp;$C$4,regnper_2015&amp;regnr_2015,0),MATCH($C134,var_2015,0)),"-")</f>
        <v>5341</v>
      </c>
      <c r="I134" s="62">
        <f t="array" ref="I134">IFERROR(INDEX(data_2015,MATCH(I$5&amp;$C$4,regnper_2015&amp;regnr_2015,0),MATCH($C134,var_2015,0)),"-")</f>
        <v>5976</v>
      </c>
      <c r="J134" s="62">
        <f t="array" ref="J134">IFERROR(INDEX(data_2015,MATCH(J$5&amp;$C$4,regnper_2015&amp;regnr_2015,0),MATCH($C134,var_2015,0)),"-")</f>
        <v>6070</v>
      </c>
      <c r="K134" s="62">
        <f t="array" ref="K134">IFERROR(INDEX(data_2015,MATCH(K$5&amp;$C$4,regnper_2015&amp;regnr_2015,0),MATCH($C134,var_2015,0)),"-")</f>
        <v>6670</v>
      </c>
      <c r="L134" s="62">
        <f t="array" ref="L134">IFERROR(INDEX(data_2015,MATCH(L$5&amp;$C$4,regnper_2015&amp;regnr_2015,0),MATCH($C134,var_2015,0)),"-")</f>
        <v>7198</v>
      </c>
      <c r="M134" s="62">
        <f t="array" ref="M134">IFERROR(INDEX(data_2015,MATCH(M$5&amp;$C$4,regnper_2015&amp;regnr_2015,0),MATCH($C134,var_2015,0)),"-")</f>
        <v>7910</v>
      </c>
      <c r="N134" s="62">
        <f t="array" ref="N134">IFERROR(INDEX(data_2015,MATCH(N$5&amp;$C$4,regnper_2015&amp;regnr_2015,0),MATCH($C134,var_2015,0)),"-")</f>
        <v>8211</v>
      </c>
    </row>
    <row r="135" spans="1:14">
      <c r="A135" s="28" t="s">
        <v>54</v>
      </c>
      <c r="B135" s="35" t="s">
        <v>600</v>
      </c>
      <c r="C135" s="39" t="s">
        <v>601</v>
      </c>
      <c r="D135" s="57">
        <f t="array" ref="D135">IFERROR(INDEX(data_2015,MATCH(D$5&amp;$C$4,regnper_2015&amp;regnr_2015,0),MATCH($C135,var_2015,0)),"-")</f>
        <v>0</v>
      </c>
      <c r="E135" s="57">
        <f t="array" ref="E135">IFERROR(INDEX(data_2015,MATCH(E$5&amp;$C$4,regnper_2015&amp;regnr_2015,0),MATCH($C135,var_2015,0)),"-")</f>
        <v>0</v>
      </c>
      <c r="F135" s="57">
        <f t="array" ref="F135">IFERROR(INDEX(data_2015,MATCH(F$5&amp;$C$4,regnper_2015&amp;regnr_2015,0),MATCH($C135,var_2015,0)),"-")</f>
        <v>0</v>
      </c>
      <c r="G135" s="57">
        <f t="array" ref="G135">IFERROR(INDEX(data_2015,MATCH(G$5&amp;$C$4,regnper_2015&amp;regnr_2015,0),MATCH($C135,var_2015,0)),"-")</f>
        <v>0</v>
      </c>
      <c r="H135" s="57">
        <f t="array" ref="H135">IFERROR(INDEX(data_2015,MATCH(H$5&amp;$C$4,regnper_2015&amp;regnr_2015,0),MATCH($C135,var_2015,0)),"-")</f>
        <v>0</v>
      </c>
      <c r="I135" s="57">
        <f t="array" ref="I135">IFERROR(INDEX(data_2015,MATCH(I$5&amp;$C$4,regnper_2015&amp;regnr_2015,0),MATCH($C135,var_2015,0)),"-")</f>
        <v>0</v>
      </c>
      <c r="J135" s="57">
        <f t="array" ref="J135">IFERROR(INDEX(data_2015,MATCH(J$5&amp;$C$4,regnper_2015&amp;regnr_2015,0),MATCH($C135,var_2015,0)),"-")</f>
        <v>0</v>
      </c>
      <c r="K135" s="57">
        <f t="array" ref="K135">IFERROR(INDEX(data_2015,MATCH(K$5&amp;$C$4,regnper_2015&amp;regnr_2015,0),MATCH($C135,var_2015,0)),"-")</f>
        <v>0</v>
      </c>
      <c r="L135" s="57">
        <f t="array" ref="L135">IFERROR(INDEX(data_2015,MATCH(L$5&amp;$C$4,regnper_2015&amp;regnr_2015,0),MATCH($C135,var_2015,0)),"-")</f>
        <v>0</v>
      </c>
      <c r="M135" s="57">
        <f t="array" ref="M135">IFERROR(INDEX(data_2015,MATCH(M$5&amp;$C$4,regnper_2015&amp;regnr_2015,0),MATCH($C135,var_2015,0)),"-")</f>
        <v>0</v>
      </c>
      <c r="N135" s="57">
        <f t="array" ref="N135">IFERROR(INDEX(data_2015,MATCH(N$5&amp;$C$4,regnper_2015&amp;regnr_2015,0),MATCH($C135,var_2015,0)),"-")</f>
        <v>0</v>
      </c>
    </row>
    <row r="136" spans="1:14">
      <c r="A136" s="28" t="s">
        <v>57</v>
      </c>
      <c r="B136" s="35" t="s">
        <v>602</v>
      </c>
      <c r="C136" s="39" t="s">
        <v>603</v>
      </c>
      <c r="D136" s="57">
        <f t="array" ref="D136">IFERROR(INDEX(data_2015,MATCH(D$5&amp;$C$4,regnper_2015&amp;regnr_2015,0),MATCH($C136,var_2015,0)),"-")</f>
        <v>23001</v>
      </c>
      <c r="E136" s="57">
        <f t="array" ref="E136">IFERROR(INDEX(data_2015,MATCH(E$5&amp;$C$4,regnper_2015&amp;regnr_2015,0),MATCH($C136,var_2015,0)),"-")</f>
        <v>27971</v>
      </c>
      <c r="F136" s="57">
        <f t="array" ref="F136">IFERROR(INDEX(data_2015,MATCH(F$5&amp;$C$4,regnper_2015&amp;regnr_2015,0),MATCH($C136,var_2015,0)),"-")</f>
        <v>33557</v>
      </c>
      <c r="G136" s="57">
        <f t="array" ref="G136">IFERROR(INDEX(data_2015,MATCH(G$5&amp;$C$4,regnper_2015&amp;regnr_2015,0),MATCH($C136,var_2015,0)),"-")</f>
        <v>38734</v>
      </c>
      <c r="H136" s="57">
        <f t="array" ref="H136">IFERROR(INDEX(data_2015,MATCH(H$5&amp;$C$4,regnper_2015&amp;regnr_2015,0),MATCH($C136,var_2015,0)),"-")</f>
        <v>46284</v>
      </c>
      <c r="I136" s="57">
        <f t="array" ref="I136">IFERROR(INDEX(data_2015,MATCH(I$5&amp;$C$4,regnper_2015&amp;regnr_2015,0),MATCH($C136,var_2015,0)),"-")</f>
        <v>51811</v>
      </c>
      <c r="J136" s="57">
        <f t="array" ref="J136">IFERROR(INDEX(data_2015,MATCH(J$5&amp;$C$4,regnper_2015&amp;regnr_2015,0),MATCH($C136,var_2015,0)),"-")</f>
        <v>58426</v>
      </c>
      <c r="K136" s="57">
        <f t="array" ref="K136">IFERROR(INDEX(data_2015,MATCH(K$5&amp;$C$4,regnper_2015&amp;regnr_2015,0),MATCH($C136,var_2015,0)),"-")</f>
        <v>65131</v>
      </c>
      <c r="L136" s="57">
        <f t="array" ref="L136">IFERROR(INDEX(data_2015,MATCH(L$5&amp;$C$4,regnper_2015&amp;regnr_2015,0),MATCH($C136,var_2015,0)),"-")</f>
        <v>78012</v>
      </c>
      <c r="M136" s="57">
        <f t="array" ref="M136">IFERROR(INDEX(data_2015,MATCH(M$5&amp;$C$4,regnper_2015&amp;regnr_2015,0),MATCH($C136,var_2015,0)),"-")</f>
        <v>87112</v>
      </c>
      <c r="N136" s="57">
        <f t="array" ref="N136">IFERROR(INDEX(data_2015,MATCH(N$5&amp;$C$4,regnper_2015&amp;regnr_2015,0),MATCH($C136,var_2015,0)),"-")</f>
        <v>97298</v>
      </c>
    </row>
    <row r="137" spans="1:14">
      <c r="A137" s="28" t="s">
        <v>60</v>
      </c>
      <c r="B137" s="35" t="s">
        <v>604</v>
      </c>
      <c r="C137" s="39" t="s">
        <v>605</v>
      </c>
      <c r="D137" s="57">
        <f t="array" ref="D137">IFERROR(INDEX(data_2015,MATCH(D$5&amp;$C$4,regnper_2015&amp;regnr_2015,0),MATCH($C137,var_2015,0)),"-")</f>
        <v>-62799</v>
      </c>
      <c r="E137" s="57">
        <f t="array" ref="E137">IFERROR(INDEX(data_2015,MATCH(E$5&amp;$C$4,regnper_2015&amp;regnr_2015,0),MATCH($C137,var_2015,0)),"-")</f>
        <v>-886937</v>
      </c>
      <c r="F137" s="57">
        <f t="array" ref="F137">IFERROR(INDEX(data_2015,MATCH(F$5&amp;$C$4,regnper_2015&amp;regnr_2015,0),MATCH($C137,var_2015,0)),"-")</f>
        <v>-374539</v>
      </c>
      <c r="G137" s="57">
        <f t="array" ref="G137">IFERROR(INDEX(data_2015,MATCH(G$5&amp;$C$4,regnper_2015&amp;regnr_2015,0),MATCH($C137,var_2015,0)),"-")</f>
        <v>-286769</v>
      </c>
      <c r="H137" s="57">
        <f t="array" ref="H137">IFERROR(INDEX(data_2015,MATCH(H$5&amp;$C$4,regnper_2015&amp;regnr_2015,0),MATCH($C137,var_2015,0)),"-")</f>
        <v>-443986</v>
      </c>
      <c r="I137" s="57">
        <f t="array" ref="I137">IFERROR(INDEX(data_2015,MATCH(I$5&amp;$C$4,regnper_2015&amp;regnr_2015,0),MATCH($C137,var_2015,0)),"-")</f>
        <v>-171506</v>
      </c>
      <c r="J137" s="57">
        <f t="array" ref="J137">IFERROR(INDEX(data_2015,MATCH(J$5&amp;$C$4,regnper_2015&amp;regnr_2015,0),MATCH($C137,var_2015,0)),"-")</f>
        <v>1094071</v>
      </c>
      <c r="K137" s="57">
        <f t="array" ref="K137">IFERROR(INDEX(data_2015,MATCH(K$5&amp;$C$4,regnper_2015&amp;regnr_2015,0),MATCH($C137,var_2015,0)),"-")</f>
        <v>-460193</v>
      </c>
      <c r="L137" s="57">
        <f t="array" ref="L137">IFERROR(INDEX(data_2015,MATCH(L$5&amp;$C$4,regnper_2015&amp;regnr_2015,0),MATCH($C137,var_2015,0)),"-")</f>
        <v>-400428</v>
      </c>
      <c r="M137" s="57">
        <f t="array" ref="M137">IFERROR(INDEX(data_2015,MATCH(M$5&amp;$C$4,regnper_2015&amp;regnr_2015,0),MATCH($C137,var_2015,0)),"-")</f>
        <v>-940543</v>
      </c>
      <c r="N137" s="57">
        <f t="array" ref="N137">IFERROR(INDEX(data_2015,MATCH(N$5&amp;$C$4,regnper_2015&amp;regnr_2015,0),MATCH($C137,var_2015,0)),"-")</f>
        <v>-572628</v>
      </c>
    </row>
    <row r="138" spans="1:14">
      <c r="A138" s="28" t="s">
        <v>63</v>
      </c>
      <c r="B138" s="35" t="s">
        <v>606</v>
      </c>
      <c r="C138" s="39" t="s">
        <v>607</v>
      </c>
      <c r="D138" s="57">
        <f t="array" ref="D138">IFERROR(INDEX(data_2015,MATCH(D$5&amp;$C$4,regnper_2015&amp;regnr_2015,0),MATCH($C138,var_2015,0)),"-")</f>
        <v>393078</v>
      </c>
      <c r="E138" s="57">
        <f t="array" ref="E138">IFERROR(INDEX(data_2015,MATCH(E$5&amp;$C$4,regnper_2015&amp;regnr_2015,0),MATCH($C138,var_2015,0)),"-")</f>
        <v>1230351</v>
      </c>
      <c r="F138" s="57">
        <f t="array" ref="F138">IFERROR(INDEX(data_2015,MATCH(F$5&amp;$C$4,regnper_2015&amp;regnr_2015,0),MATCH($C138,var_2015,0)),"-")</f>
        <v>701841</v>
      </c>
      <c r="G138" s="57">
        <f t="array" ref="G138">IFERROR(INDEX(data_2015,MATCH(G$5&amp;$C$4,regnper_2015&amp;regnr_2015,0),MATCH($C138,var_2015,0)),"-")</f>
        <v>730907</v>
      </c>
      <c r="H138" s="57">
        <f t="array" ref="H138">IFERROR(INDEX(data_2015,MATCH(H$5&amp;$C$4,regnper_2015&amp;regnr_2015,0),MATCH($C138,var_2015,0)),"-")</f>
        <v>944727</v>
      </c>
      <c r="I138" s="57">
        <f t="array" ref="I138">IFERROR(INDEX(data_2015,MATCH(I$5&amp;$C$4,regnper_2015&amp;regnr_2015,0),MATCH($C138,var_2015,0)),"-")</f>
        <v>814917</v>
      </c>
      <c r="J138" s="57">
        <f t="array" ref="J138">IFERROR(INDEX(data_2015,MATCH(J$5&amp;$C$4,regnper_2015&amp;regnr_2015,0),MATCH($C138,var_2015,0)),"-")</f>
        <v>164304</v>
      </c>
      <c r="K138" s="57">
        <f t="array" ref="K138">IFERROR(INDEX(data_2015,MATCH(K$5&amp;$C$4,regnper_2015&amp;regnr_2015,0),MATCH($C138,var_2015,0)),"-")</f>
        <v>1210872</v>
      </c>
      <c r="L138" s="57">
        <f t="array" ref="L138">IFERROR(INDEX(data_2015,MATCH(L$5&amp;$C$4,regnper_2015&amp;regnr_2015,0),MATCH($C138,var_2015,0)),"-")</f>
        <v>1229032</v>
      </c>
      <c r="M138" s="57">
        <f t="array" ref="M138">IFERROR(INDEX(data_2015,MATCH(M$5&amp;$C$4,regnper_2015&amp;regnr_2015,0),MATCH($C138,var_2015,0)),"-")</f>
        <v>2088199</v>
      </c>
      <c r="N138" s="57">
        <f t="array" ref="N138">IFERROR(INDEX(data_2015,MATCH(N$5&amp;$C$4,regnper_2015&amp;regnr_2015,0),MATCH($C138,var_2015,0)),"-")</f>
        <v>1768801</v>
      </c>
    </row>
    <row r="139" spans="1:14">
      <c r="A139" s="28" t="s">
        <v>66</v>
      </c>
      <c r="B139" s="35" t="s">
        <v>608</v>
      </c>
      <c r="C139" s="39" t="s">
        <v>609</v>
      </c>
      <c r="D139" s="57">
        <f t="array" ref="D139">IFERROR(INDEX(data_2015,MATCH(D$5&amp;$C$4,regnper_2015&amp;regnr_2015,0),MATCH($C139,var_2015,0)),"-")</f>
        <v>131761</v>
      </c>
      <c r="E139" s="57">
        <f t="array" ref="E139">IFERROR(INDEX(data_2015,MATCH(E$5&amp;$C$4,regnper_2015&amp;regnr_2015,0),MATCH($C139,var_2015,0)),"-")</f>
        <v>217413</v>
      </c>
      <c r="F139" s="57">
        <f t="array" ref="F139">IFERROR(INDEX(data_2015,MATCH(F$5&amp;$C$4,regnper_2015&amp;regnr_2015,0),MATCH($C139,var_2015,0)),"-")</f>
        <v>345106</v>
      </c>
      <c r="G139" s="57">
        <f t="array" ref="G139">IFERROR(INDEX(data_2015,MATCH(G$5&amp;$C$4,regnper_2015&amp;regnr_2015,0),MATCH($C139,var_2015,0)),"-")</f>
        <v>237902</v>
      </c>
      <c r="H139" s="57">
        <f t="array" ref="H139">IFERROR(INDEX(data_2015,MATCH(H$5&amp;$C$4,regnper_2015&amp;regnr_2015,0),MATCH($C139,var_2015,0)),"-")</f>
        <v>408012</v>
      </c>
      <c r="I139" s="57">
        <f t="array" ref="I139">IFERROR(INDEX(data_2015,MATCH(I$5&amp;$C$4,regnper_2015&amp;regnr_2015,0),MATCH($C139,var_2015,0)),"-")</f>
        <v>398585</v>
      </c>
      <c r="J139" s="57">
        <f t="array" ref="J139">IFERROR(INDEX(data_2015,MATCH(J$5&amp;$C$4,regnper_2015&amp;regnr_2015,0),MATCH($C139,var_2015,0)),"-")</f>
        <v>16217</v>
      </c>
      <c r="K139" s="57">
        <f t="array" ref="K139">IFERROR(INDEX(data_2015,MATCH(K$5&amp;$C$4,regnper_2015&amp;regnr_2015,0),MATCH($C139,var_2015,0)),"-")</f>
        <v>559922</v>
      </c>
      <c r="L139" s="57">
        <f t="array" ref="L139">IFERROR(INDEX(data_2015,MATCH(L$5&amp;$C$4,regnper_2015&amp;regnr_2015,0),MATCH($C139,var_2015,0)),"-")</f>
        <v>738706</v>
      </c>
      <c r="M139" s="57">
        <f t="array" ref="M139">IFERROR(INDEX(data_2015,MATCH(M$5&amp;$C$4,regnper_2015&amp;regnr_2015,0),MATCH($C139,var_2015,0)),"-")</f>
        <v>602091</v>
      </c>
      <c r="N139" s="57">
        <f t="array" ref="N139">IFERROR(INDEX(data_2015,MATCH(N$5&amp;$C$4,regnper_2015&amp;regnr_2015,0),MATCH($C139,var_2015,0)),"-")</f>
        <v>757598</v>
      </c>
    </row>
    <row r="140" spans="1:14">
      <c r="A140" s="30" t="s">
        <v>69</v>
      </c>
      <c r="B140" s="36" t="s">
        <v>610</v>
      </c>
      <c r="C140" s="39" t="s">
        <v>611</v>
      </c>
      <c r="D140" s="62">
        <f t="array" ref="D140">IFERROR(INDEX(data_2015,MATCH(D$5&amp;$C$4,regnper_2015&amp;regnr_2015,0),MATCH($C140,var_2015,0)),"-")</f>
        <v>462040</v>
      </c>
      <c r="E140" s="62">
        <f t="array" ref="E140">IFERROR(INDEX(data_2015,MATCH(E$5&amp;$C$4,regnper_2015&amp;regnr_2015,0),MATCH($C140,var_2015,0)),"-")</f>
        <v>560827</v>
      </c>
      <c r="F140" s="62">
        <f t="array" ref="F140">IFERROR(INDEX(data_2015,MATCH(F$5&amp;$C$4,regnper_2015&amp;regnr_2015,0),MATCH($C140,var_2015,0)),"-")</f>
        <v>672408</v>
      </c>
      <c r="G140" s="62">
        <f t="array" ref="G140">IFERROR(INDEX(data_2015,MATCH(G$5&amp;$C$4,regnper_2015&amp;regnr_2015,0),MATCH($C140,var_2015,0)),"-")</f>
        <v>682040</v>
      </c>
      <c r="H140" s="62">
        <f t="array" ref="H140">IFERROR(INDEX(data_2015,MATCH(H$5&amp;$C$4,regnper_2015&amp;regnr_2015,0),MATCH($C140,var_2015,0)),"-")</f>
        <v>908753</v>
      </c>
      <c r="I140" s="62">
        <f t="array" ref="I140">IFERROR(INDEX(data_2015,MATCH(I$5&amp;$C$4,regnper_2015&amp;regnr_2015,0),MATCH($C140,var_2015,0)),"-")</f>
        <v>1041996</v>
      </c>
      <c r="J140" s="62">
        <f t="array" ref="J140">IFERROR(INDEX(data_2015,MATCH(J$5&amp;$C$4,regnper_2015&amp;regnr_2015,0),MATCH($C140,var_2015,0)),"-")</f>
        <v>1274592</v>
      </c>
      <c r="K140" s="62">
        <f t="array" ref="K140">IFERROR(INDEX(data_2015,MATCH(K$5&amp;$C$4,regnper_2015&amp;regnr_2015,0),MATCH($C140,var_2015,0)),"-")</f>
        <v>1310601</v>
      </c>
      <c r="L140" s="62">
        <f t="array" ref="L140">IFERROR(INDEX(data_2015,MATCH(L$5&amp;$C$4,regnper_2015&amp;regnr_2015,0),MATCH($C140,var_2015,0)),"-")</f>
        <v>1567310</v>
      </c>
      <c r="M140" s="62">
        <f t="array" ref="M140">IFERROR(INDEX(data_2015,MATCH(M$5&amp;$C$4,regnper_2015&amp;regnr_2015,0),MATCH($C140,var_2015,0)),"-")</f>
        <v>1749747</v>
      </c>
      <c r="N140" s="62">
        <f t="array" ref="N140">IFERROR(INDEX(data_2015,MATCH(N$5&amp;$C$4,regnper_2015&amp;regnr_2015,0),MATCH($C140,var_2015,0)),"-")</f>
        <v>1953771</v>
      </c>
    </row>
    <row r="141" spans="1:14">
      <c r="A141" s="28" t="s">
        <v>72</v>
      </c>
      <c r="B141" s="35" t="s">
        <v>612</v>
      </c>
      <c r="C141" s="39" t="s">
        <v>613</v>
      </c>
      <c r="D141" s="57">
        <f t="array" ref="D141">IFERROR(INDEX(data_2015,MATCH(D$5&amp;$C$4,regnper_2015&amp;regnr_2015,0),MATCH($C141,var_2015,0)),"-")</f>
        <v>77</v>
      </c>
      <c r="E141" s="57">
        <f t="array" ref="E141">IFERROR(INDEX(data_2015,MATCH(E$5&amp;$C$4,regnper_2015&amp;regnr_2015,0),MATCH($C141,var_2015,0)),"-")</f>
        <v>10</v>
      </c>
      <c r="F141" s="57">
        <f t="array" ref="F141">IFERROR(INDEX(data_2015,MATCH(F$5&amp;$C$4,regnper_2015&amp;regnr_2015,0),MATCH($C141,var_2015,0)),"-")</f>
        <v>10</v>
      </c>
      <c r="G141" s="57">
        <f t="array" ref="G141">IFERROR(INDEX(data_2015,MATCH(G$5&amp;$C$4,regnper_2015&amp;regnr_2015,0),MATCH($C141,var_2015,0)),"-")</f>
        <v>0</v>
      </c>
      <c r="H141" s="57">
        <f t="array" ref="H141">IFERROR(INDEX(data_2015,MATCH(H$5&amp;$C$4,regnper_2015&amp;regnr_2015,0),MATCH($C141,var_2015,0)),"-")</f>
        <v>0</v>
      </c>
      <c r="I141" s="57">
        <f t="array" ref="I141">IFERROR(INDEX(data_2015,MATCH(I$5&amp;$C$4,regnper_2015&amp;regnr_2015,0),MATCH($C141,var_2015,0)),"-")</f>
        <v>0</v>
      </c>
      <c r="J141" s="57">
        <f t="array" ref="J141">IFERROR(INDEX(data_2015,MATCH(J$5&amp;$C$4,regnper_2015&amp;regnr_2015,0),MATCH($C141,var_2015,0)),"-")</f>
        <v>0</v>
      </c>
      <c r="K141" s="57">
        <f t="array" ref="K141">IFERROR(INDEX(data_2015,MATCH(K$5&amp;$C$4,regnper_2015&amp;regnr_2015,0),MATCH($C141,var_2015,0)),"-")</f>
        <v>0</v>
      </c>
      <c r="L141" s="57">
        <f t="array" ref="L141">IFERROR(INDEX(data_2015,MATCH(L$5&amp;$C$4,regnper_2015&amp;regnr_2015,0),MATCH($C141,var_2015,0)),"-")</f>
        <v>0</v>
      </c>
      <c r="M141" s="57">
        <f t="array" ref="M141">IFERROR(INDEX(data_2015,MATCH(M$5&amp;$C$4,regnper_2015&amp;regnr_2015,0),MATCH($C141,var_2015,0)),"-")</f>
        <v>0</v>
      </c>
      <c r="N141" s="57">
        <f t="array" ref="N141">IFERROR(INDEX(data_2015,MATCH(N$5&amp;$C$4,regnper_2015&amp;regnr_2015,0),MATCH($C141,var_2015,0)),"-")</f>
        <v>0</v>
      </c>
    </row>
    <row r="142" spans="1:14">
      <c r="A142" s="28" t="s">
        <v>75</v>
      </c>
      <c r="B142" s="35" t="s">
        <v>390</v>
      </c>
      <c r="C142" s="39" t="s">
        <v>614</v>
      </c>
      <c r="D142" s="57">
        <f t="array" ref="D142">IFERROR(INDEX(data_2015,MATCH(D$5&amp;$C$4,regnper_2015&amp;regnr_2015,0),MATCH($C142,var_2015,0)),"-")</f>
        <v>79189</v>
      </c>
      <c r="E142" s="57">
        <f t="array" ref="E142">IFERROR(INDEX(data_2015,MATCH(E$5&amp;$C$4,regnper_2015&amp;regnr_2015,0),MATCH($C142,var_2015,0)),"-")</f>
        <v>94334</v>
      </c>
      <c r="F142" s="57">
        <f t="array" ref="F142">IFERROR(INDEX(data_2015,MATCH(F$5&amp;$C$4,regnper_2015&amp;regnr_2015,0),MATCH($C142,var_2015,0)),"-")</f>
        <v>65490</v>
      </c>
      <c r="G142" s="57">
        <f t="array" ref="G142">IFERROR(INDEX(data_2015,MATCH(G$5&amp;$C$4,regnper_2015&amp;regnr_2015,0),MATCH($C142,var_2015,0)),"-")</f>
        <v>0</v>
      </c>
      <c r="H142" s="57">
        <f t="array" ref="H142">IFERROR(INDEX(data_2015,MATCH(H$5&amp;$C$4,regnper_2015&amp;regnr_2015,0),MATCH($C142,var_2015,0)),"-")</f>
        <v>0</v>
      </c>
      <c r="I142" s="57">
        <f t="array" ref="I142">IFERROR(INDEX(data_2015,MATCH(I$5&amp;$C$4,regnper_2015&amp;regnr_2015,0),MATCH($C142,var_2015,0)),"-")</f>
        <v>100620</v>
      </c>
      <c r="J142" s="57">
        <f t="array" ref="J142">IFERROR(INDEX(data_2015,MATCH(J$5&amp;$C$4,regnper_2015&amp;regnr_2015,0),MATCH($C142,var_2015,0)),"-")</f>
        <v>0</v>
      </c>
      <c r="K142" s="57">
        <f t="array" ref="K142">IFERROR(INDEX(data_2015,MATCH(K$5&amp;$C$4,regnper_2015&amp;regnr_2015,0),MATCH($C142,var_2015,0)),"-")</f>
        <v>212645</v>
      </c>
      <c r="L142" s="57">
        <f t="array" ref="L142">IFERROR(INDEX(data_2015,MATCH(L$5&amp;$C$4,regnper_2015&amp;regnr_2015,0),MATCH($C142,var_2015,0)),"-")</f>
        <v>214645</v>
      </c>
      <c r="M142" s="57">
        <f t="array" ref="M142">IFERROR(INDEX(data_2015,MATCH(M$5&amp;$C$4,regnper_2015&amp;regnr_2015,0),MATCH($C142,var_2015,0)),"-")</f>
        <v>359620</v>
      </c>
      <c r="N142" s="57">
        <f t="array" ref="N142">IFERROR(INDEX(data_2015,MATCH(N$5&amp;$C$4,regnper_2015&amp;regnr_2015,0),MATCH($C142,var_2015,0)),"-")</f>
        <v>389040</v>
      </c>
    </row>
    <row r="143" spans="1:14">
      <c r="A143" s="28" t="s">
        <v>78</v>
      </c>
      <c r="B143" s="35" t="s">
        <v>615</v>
      </c>
      <c r="C143" s="39" t="s">
        <v>616</v>
      </c>
      <c r="D143" s="57">
        <f t="array" ref="D143">IFERROR(INDEX(data_2015,MATCH(D$5&amp;$C$4,regnper_2015&amp;regnr_2015,0),MATCH($C143,var_2015,0)),"-")</f>
        <v>0</v>
      </c>
      <c r="E143" s="57">
        <f t="array" ref="E143">IFERROR(INDEX(data_2015,MATCH(E$5&amp;$C$4,regnper_2015&amp;regnr_2015,0),MATCH($C143,var_2015,0)),"-")</f>
        <v>0</v>
      </c>
      <c r="F143" s="57">
        <f t="array" ref="F143">IFERROR(INDEX(data_2015,MATCH(F$5&amp;$C$4,regnper_2015&amp;regnr_2015,0),MATCH($C143,var_2015,0)),"-")</f>
        <v>0</v>
      </c>
      <c r="G143" s="57">
        <f t="array" ref="G143">IFERROR(INDEX(data_2015,MATCH(G$5&amp;$C$4,regnper_2015&amp;regnr_2015,0),MATCH($C143,var_2015,0)),"-")</f>
        <v>0</v>
      </c>
      <c r="H143" s="57">
        <f t="array" ref="H143">IFERROR(INDEX(data_2015,MATCH(H$5&amp;$C$4,regnper_2015&amp;regnr_2015,0),MATCH($C143,var_2015,0)),"-")</f>
        <v>0</v>
      </c>
      <c r="I143" s="57">
        <f t="array" ref="I143">IFERROR(INDEX(data_2015,MATCH(I$5&amp;$C$4,regnper_2015&amp;regnr_2015,0),MATCH($C143,var_2015,0)),"-")</f>
        <v>0</v>
      </c>
      <c r="J143" s="57">
        <f t="array" ref="J143">IFERROR(INDEX(data_2015,MATCH(J$5&amp;$C$4,regnper_2015&amp;regnr_2015,0),MATCH($C143,var_2015,0)),"-")</f>
        <v>0</v>
      </c>
      <c r="K143" s="57">
        <f t="array" ref="K143">IFERROR(INDEX(data_2015,MATCH(K$5&amp;$C$4,regnper_2015&amp;regnr_2015,0),MATCH($C143,var_2015,0)),"-")</f>
        <v>0</v>
      </c>
      <c r="L143" s="57">
        <f t="array" ref="L143">IFERROR(INDEX(data_2015,MATCH(L$5&amp;$C$4,regnper_2015&amp;regnr_2015,0),MATCH($C143,var_2015,0)),"-")</f>
        <v>0</v>
      </c>
      <c r="M143" s="57">
        <f t="array" ref="M143">IFERROR(INDEX(data_2015,MATCH(M$5&amp;$C$4,regnper_2015&amp;regnr_2015,0),MATCH($C143,var_2015,0)),"-")</f>
        <v>0</v>
      </c>
      <c r="N143" s="57">
        <f t="array" ref="N143">IFERROR(INDEX(data_2015,MATCH(N$5&amp;$C$4,regnper_2015&amp;regnr_2015,0),MATCH($C143,var_2015,0)),"-")</f>
        <v>0</v>
      </c>
    </row>
    <row r="144" spans="1:14">
      <c r="A144" s="28" t="s">
        <v>81</v>
      </c>
      <c r="B144" s="35" t="s">
        <v>617</v>
      </c>
      <c r="C144" s="39" t="s">
        <v>618</v>
      </c>
      <c r="D144" s="57">
        <f t="array" ref="D144">IFERROR(INDEX(data_2015,MATCH(D$5&amp;$C$4,regnper_2015&amp;regnr_2015,0),MATCH($C144,var_2015,0)),"-")</f>
        <v>0</v>
      </c>
      <c r="E144" s="57">
        <f t="array" ref="E144">IFERROR(INDEX(data_2015,MATCH(E$5&amp;$C$4,regnper_2015&amp;regnr_2015,0),MATCH($C144,var_2015,0)),"-")</f>
        <v>0</v>
      </c>
      <c r="F144" s="57">
        <f t="array" ref="F144">IFERROR(INDEX(data_2015,MATCH(F$5&amp;$C$4,regnper_2015&amp;regnr_2015,0),MATCH($C144,var_2015,0)),"-")</f>
        <v>0</v>
      </c>
      <c r="G144" s="57">
        <f t="array" ref="G144">IFERROR(INDEX(data_2015,MATCH(G$5&amp;$C$4,regnper_2015&amp;regnr_2015,0),MATCH($C144,var_2015,0)),"-")</f>
        <v>0</v>
      </c>
      <c r="H144" s="57">
        <f t="array" ref="H144">IFERROR(INDEX(data_2015,MATCH(H$5&amp;$C$4,regnper_2015&amp;regnr_2015,0),MATCH($C144,var_2015,0)),"-")</f>
        <v>0</v>
      </c>
      <c r="I144" s="57">
        <f t="array" ref="I144">IFERROR(INDEX(data_2015,MATCH(I$5&amp;$C$4,regnper_2015&amp;regnr_2015,0),MATCH($C144,var_2015,0)),"-")</f>
        <v>0</v>
      </c>
      <c r="J144" s="57">
        <f t="array" ref="J144">IFERROR(INDEX(data_2015,MATCH(J$5&amp;$C$4,regnper_2015&amp;regnr_2015,0),MATCH($C144,var_2015,0)),"-")</f>
        <v>0</v>
      </c>
      <c r="K144" s="57">
        <f t="array" ref="K144">IFERROR(INDEX(data_2015,MATCH(K$5&amp;$C$4,regnper_2015&amp;regnr_2015,0),MATCH($C144,var_2015,0)),"-")</f>
        <v>0</v>
      </c>
      <c r="L144" s="57">
        <f t="array" ref="L144">IFERROR(INDEX(data_2015,MATCH(L$5&amp;$C$4,regnper_2015&amp;regnr_2015,0),MATCH($C144,var_2015,0)),"-")</f>
        <v>0</v>
      </c>
      <c r="M144" s="57">
        <f t="array" ref="M144">IFERROR(INDEX(data_2015,MATCH(M$5&amp;$C$4,regnper_2015&amp;regnr_2015,0),MATCH($C144,var_2015,0)),"-")</f>
        <v>0</v>
      </c>
      <c r="N144" s="57">
        <f t="array" ref="N144">IFERROR(INDEX(data_2015,MATCH(N$5&amp;$C$4,regnper_2015&amp;regnr_2015,0),MATCH($C144,var_2015,0)),"-")</f>
        <v>0</v>
      </c>
    </row>
    <row r="145" spans="1:14">
      <c r="A145" s="28" t="s">
        <v>84</v>
      </c>
      <c r="B145" s="35" t="s">
        <v>619</v>
      </c>
      <c r="C145" s="39" t="s">
        <v>620</v>
      </c>
      <c r="D145" s="57">
        <f t="array" ref="D145">IFERROR(INDEX(data_2015,MATCH(D$5&amp;$C$4,regnper_2015&amp;regnr_2015,0),MATCH($C145,var_2015,0)),"-")</f>
        <v>0</v>
      </c>
      <c r="E145" s="57">
        <f t="array" ref="E145">IFERROR(INDEX(data_2015,MATCH(E$5&amp;$C$4,regnper_2015&amp;regnr_2015,0),MATCH($C145,var_2015,0)),"-")</f>
        <v>0</v>
      </c>
      <c r="F145" s="57">
        <f t="array" ref="F145">IFERROR(INDEX(data_2015,MATCH(F$5&amp;$C$4,regnper_2015&amp;regnr_2015,0),MATCH($C145,var_2015,0)),"-")</f>
        <v>0</v>
      </c>
      <c r="G145" s="57">
        <f t="array" ref="G145">IFERROR(INDEX(data_2015,MATCH(G$5&amp;$C$4,regnper_2015&amp;regnr_2015,0),MATCH($C145,var_2015,0)),"-")</f>
        <v>0</v>
      </c>
      <c r="H145" s="57">
        <f t="array" ref="H145">IFERROR(INDEX(data_2015,MATCH(H$5&amp;$C$4,regnper_2015&amp;regnr_2015,0),MATCH($C145,var_2015,0)),"-")</f>
        <v>0</v>
      </c>
      <c r="I145" s="57">
        <f t="array" ref="I145">IFERROR(INDEX(data_2015,MATCH(I$5&amp;$C$4,regnper_2015&amp;regnr_2015,0),MATCH($C145,var_2015,0)),"-")</f>
        <v>0</v>
      </c>
      <c r="J145" s="57">
        <f t="array" ref="J145">IFERROR(INDEX(data_2015,MATCH(J$5&amp;$C$4,regnper_2015&amp;regnr_2015,0),MATCH($C145,var_2015,0)),"-")</f>
        <v>0</v>
      </c>
      <c r="K145" s="57">
        <f t="array" ref="K145">IFERROR(INDEX(data_2015,MATCH(K$5&amp;$C$4,regnper_2015&amp;regnr_2015,0),MATCH($C145,var_2015,0)),"-")</f>
        <v>0</v>
      </c>
      <c r="L145" s="57">
        <f t="array" ref="L145">IFERROR(INDEX(data_2015,MATCH(L$5&amp;$C$4,regnper_2015&amp;regnr_2015,0),MATCH($C145,var_2015,0)),"-")</f>
        <v>0</v>
      </c>
      <c r="M145" s="57">
        <f t="array" ref="M145">IFERROR(INDEX(data_2015,MATCH(M$5&amp;$C$4,regnper_2015&amp;regnr_2015,0),MATCH($C145,var_2015,0)),"-")</f>
        <v>0</v>
      </c>
      <c r="N145" s="57">
        <f t="array" ref="N145">IFERROR(INDEX(data_2015,MATCH(N$5&amp;$C$4,regnper_2015&amp;regnr_2015,0),MATCH($C145,var_2015,0)),"-")</f>
        <v>0</v>
      </c>
    </row>
    <row r="146" spans="1:14">
      <c r="A146" s="28" t="s">
        <v>87</v>
      </c>
      <c r="B146" s="35" t="s">
        <v>621</v>
      </c>
      <c r="C146" s="39" t="s">
        <v>622</v>
      </c>
      <c r="D146" s="57">
        <f t="array" ref="D146">IFERROR(INDEX(data_2015,MATCH(D$5&amp;$C$4,regnper_2015&amp;regnr_2015,0),MATCH($C146,var_2015,0)),"-")</f>
        <v>0</v>
      </c>
      <c r="E146" s="57">
        <f t="array" ref="E146">IFERROR(INDEX(data_2015,MATCH(E$5&amp;$C$4,regnper_2015&amp;regnr_2015,0),MATCH($C146,var_2015,0)),"-")</f>
        <v>0</v>
      </c>
      <c r="F146" s="57">
        <f t="array" ref="F146">IFERROR(INDEX(data_2015,MATCH(F$5&amp;$C$4,regnper_2015&amp;regnr_2015,0),MATCH($C146,var_2015,0)),"-")</f>
        <v>0</v>
      </c>
      <c r="G146" s="57">
        <f t="array" ref="G146">IFERROR(INDEX(data_2015,MATCH(G$5&amp;$C$4,regnper_2015&amp;regnr_2015,0),MATCH($C146,var_2015,0)),"-")</f>
        <v>0</v>
      </c>
      <c r="H146" s="57">
        <f t="array" ref="H146">IFERROR(INDEX(data_2015,MATCH(H$5&amp;$C$4,regnper_2015&amp;regnr_2015,0),MATCH($C146,var_2015,0)),"-")</f>
        <v>0</v>
      </c>
      <c r="I146" s="57">
        <f t="array" ref="I146">IFERROR(INDEX(data_2015,MATCH(I$5&amp;$C$4,regnper_2015&amp;regnr_2015,0),MATCH($C146,var_2015,0)),"-")</f>
        <v>0</v>
      </c>
      <c r="J146" s="57">
        <f t="array" ref="J146">IFERROR(INDEX(data_2015,MATCH(J$5&amp;$C$4,regnper_2015&amp;regnr_2015,0),MATCH($C146,var_2015,0)),"-")</f>
        <v>0</v>
      </c>
      <c r="K146" s="57">
        <f t="array" ref="K146">IFERROR(INDEX(data_2015,MATCH(K$5&amp;$C$4,regnper_2015&amp;regnr_2015,0),MATCH($C146,var_2015,0)),"-")</f>
        <v>0</v>
      </c>
      <c r="L146" s="57">
        <f t="array" ref="L146">IFERROR(INDEX(data_2015,MATCH(L$5&amp;$C$4,regnper_2015&amp;regnr_2015,0),MATCH($C146,var_2015,0)),"-")</f>
        <v>0</v>
      </c>
      <c r="M146" s="57">
        <f t="array" ref="M146">IFERROR(INDEX(data_2015,MATCH(M$5&amp;$C$4,regnper_2015&amp;regnr_2015,0),MATCH($C146,var_2015,0)),"-")</f>
        <v>0</v>
      </c>
      <c r="N146" s="57">
        <f t="array" ref="N146">IFERROR(INDEX(data_2015,MATCH(N$5&amp;$C$4,regnper_2015&amp;regnr_2015,0),MATCH($C146,var_2015,0)),"-")</f>
        <v>0</v>
      </c>
    </row>
    <row r="147" spans="1:14">
      <c r="A147" s="28" t="s">
        <v>90</v>
      </c>
      <c r="B147" s="36" t="s">
        <v>623</v>
      </c>
      <c r="C147" s="39" t="s">
        <v>624</v>
      </c>
      <c r="D147" s="62">
        <f t="array" ref="D147">IFERROR(INDEX(data_2015,MATCH(D$5&amp;$C$4,regnper_2015&amp;regnr_2015,0),MATCH($C147,var_2015,0)),"-")</f>
        <v>541306</v>
      </c>
      <c r="E147" s="62">
        <f t="array" ref="E147">IFERROR(INDEX(data_2015,MATCH(E$5&amp;$C$4,regnper_2015&amp;regnr_2015,0),MATCH($C147,var_2015,0)),"-")</f>
        <v>655171</v>
      </c>
      <c r="F147" s="62">
        <f t="array" ref="F147">IFERROR(INDEX(data_2015,MATCH(F$5&amp;$C$4,regnper_2015&amp;regnr_2015,0),MATCH($C147,var_2015,0)),"-")</f>
        <v>737908</v>
      </c>
      <c r="G147" s="62">
        <f t="array" ref="G147">IFERROR(INDEX(data_2015,MATCH(G$5&amp;$C$4,regnper_2015&amp;regnr_2015,0),MATCH($C147,var_2015,0)),"-")</f>
        <v>682040</v>
      </c>
      <c r="H147" s="62">
        <f t="array" ref="H147">IFERROR(INDEX(data_2015,MATCH(H$5&amp;$C$4,regnper_2015&amp;regnr_2015,0),MATCH($C147,var_2015,0)),"-")</f>
        <v>908753</v>
      </c>
      <c r="I147" s="62">
        <f t="array" ref="I147">IFERROR(INDEX(data_2015,MATCH(I$5&amp;$C$4,regnper_2015&amp;regnr_2015,0),MATCH($C147,var_2015,0)),"-")</f>
        <v>1142616</v>
      </c>
      <c r="J147" s="62">
        <f t="array" ref="J147">IFERROR(INDEX(data_2015,MATCH(J$5&amp;$C$4,regnper_2015&amp;regnr_2015,0),MATCH($C147,var_2015,0)),"-")</f>
        <v>1274592</v>
      </c>
      <c r="K147" s="62">
        <f t="array" ref="K147">IFERROR(INDEX(data_2015,MATCH(K$5&amp;$C$4,regnper_2015&amp;regnr_2015,0),MATCH($C147,var_2015,0)),"-")</f>
        <v>1523246</v>
      </c>
      <c r="L147" s="62">
        <f t="array" ref="L147">IFERROR(INDEX(data_2015,MATCH(L$5&amp;$C$4,regnper_2015&amp;regnr_2015,0),MATCH($C147,var_2015,0)),"-")</f>
        <v>1781955</v>
      </c>
      <c r="M147" s="62">
        <f t="array" ref="M147">IFERROR(INDEX(data_2015,MATCH(M$5&amp;$C$4,regnper_2015&amp;regnr_2015,0),MATCH($C147,var_2015,0)),"-")</f>
        <v>2109367</v>
      </c>
      <c r="N147" s="62">
        <f t="array" ref="N147">IFERROR(INDEX(data_2015,MATCH(N$5&amp;$C$4,regnper_2015&amp;regnr_2015,0),MATCH($C147,var_2015,0)),"-")</f>
        <v>2342811</v>
      </c>
    </row>
    <row r="148" spans="1:14">
      <c r="A148" s="28" t="s">
        <v>93</v>
      </c>
      <c r="B148" s="35" t="s">
        <v>625</v>
      </c>
      <c r="C148" s="39" t="s">
        <v>626</v>
      </c>
      <c r="D148" s="57">
        <f t="array" ref="D148">IFERROR(INDEX(data_2015,MATCH(D$5&amp;$C$4,regnper_2015&amp;regnr_2015,0),MATCH($C148,var_2015,0)),"-")</f>
        <v>0</v>
      </c>
      <c r="E148" s="57">
        <f t="array" ref="E148">IFERROR(INDEX(data_2015,MATCH(E$5&amp;$C$4,regnper_2015&amp;regnr_2015,0),MATCH($C148,var_2015,0)),"-")</f>
        <v>0</v>
      </c>
      <c r="F148" s="57">
        <f t="array" ref="F148">IFERROR(INDEX(data_2015,MATCH(F$5&amp;$C$4,regnper_2015&amp;regnr_2015,0),MATCH($C148,var_2015,0)),"-")</f>
        <v>0</v>
      </c>
      <c r="G148" s="57">
        <f t="array" ref="G148">IFERROR(INDEX(data_2015,MATCH(G$5&amp;$C$4,regnper_2015&amp;regnr_2015,0),MATCH($C148,var_2015,0)),"-")</f>
        <v>0</v>
      </c>
      <c r="H148" s="57">
        <f t="array" ref="H148">IFERROR(INDEX(data_2015,MATCH(H$5&amp;$C$4,regnper_2015&amp;regnr_2015,0),MATCH($C148,var_2015,0)),"-")</f>
        <v>0</v>
      </c>
      <c r="I148" s="57">
        <f t="array" ref="I148">IFERROR(INDEX(data_2015,MATCH(I$5&amp;$C$4,regnper_2015&amp;regnr_2015,0),MATCH($C148,var_2015,0)),"-")</f>
        <v>0</v>
      </c>
      <c r="J148" s="57">
        <f t="array" ref="J148">IFERROR(INDEX(data_2015,MATCH(J$5&amp;$C$4,regnper_2015&amp;regnr_2015,0),MATCH($C148,var_2015,0)),"-")</f>
        <v>0</v>
      </c>
      <c r="K148" s="57">
        <f t="array" ref="K148">IFERROR(INDEX(data_2015,MATCH(K$5&amp;$C$4,regnper_2015&amp;regnr_2015,0),MATCH($C148,var_2015,0)),"-")</f>
        <v>0</v>
      </c>
      <c r="L148" s="57">
        <f t="array" ref="L148">IFERROR(INDEX(data_2015,MATCH(L$5&amp;$C$4,regnper_2015&amp;regnr_2015,0),MATCH($C148,var_2015,0)),"-")</f>
        <v>0</v>
      </c>
      <c r="M148" s="57">
        <f t="array" ref="M148">IFERROR(INDEX(data_2015,MATCH(M$5&amp;$C$4,regnper_2015&amp;regnr_2015,0),MATCH($C148,var_2015,0)),"-")</f>
        <v>0</v>
      </c>
      <c r="N148" s="57">
        <f t="array" ref="N148">IFERROR(INDEX(data_2015,MATCH(N$5&amp;$C$4,regnper_2015&amp;regnr_2015,0),MATCH($C148,var_2015,0)),"-")</f>
        <v>0</v>
      </c>
    </row>
    <row r="149" spans="1:14">
      <c r="A149" s="28" t="s">
        <v>96</v>
      </c>
      <c r="B149" s="35" t="s">
        <v>627</v>
      </c>
      <c r="C149" s="39" t="s">
        <v>628</v>
      </c>
      <c r="D149" s="57">
        <f t="array" ref="D149">IFERROR(INDEX(data_2015,MATCH(D$5&amp;$C$4,regnper_2015&amp;regnr_2015,0),MATCH($C149,var_2015,0)),"-")</f>
        <v>0</v>
      </c>
      <c r="E149" s="57">
        <f t="array" ref="E149">IFERROR(INDEX(data_2015,MATCH(E$5&amp;$C$4,regnper_2015&amp;regnr_2015,0),MATCH($C149,var_2015,0)),"-")</f>
        <v>0</v>
      </c>
      <c r="F149" s="57">
        <f t="array" ref="F149">IFERROR(INDEX(data_2015,MATCH(F$5&amp;$C$4,regnper_2015&amp;regnr_2015,0),MATCH($C149,var_2015,0)),"-")</f>
        <v>0</v>
      </c>
      <c r="G149" s="57">
        <f t="array" ref="G149">IFERROR(INDEX(data_2015,MATCH(G$5&amp;$C$4,regnper_2015&amp;regnr_2015,0),MATCH($C149,var_2015,0)),"-")</f>
        <v>0</v>
      </c>
      <c r="H149" s="57">
        <f t="array" ref="H149">IFERROR(INDEX(data_2015,MATCH(H$5&amp;$C$4,regnper_2015&amp;regnr_2015,0),MATCH($C149,var_2015,0)),"-")</f>
        <v>0</v>
      </c>
      <c r="I149" s="57">
        <f t="array" ref="I149">IFERROR(INDEX(data_2015,MATCH(I$5&amp;$C$4,regnper_2015&amp;regnr_2015,0),MATCH($C149,var_2015,0)),"-")</f>
        <v>0</v>
      </c>
      <c r="J149" s="57">
        <f t="array" ref="J149">IFERROR(INDEX(data_2015,MATCH(J$5&amp;$C$4,regnper_2015&amp;regnr_2015,0),MATCH($C149,var_2015,0)),"-")</f>
        <v>0</v>
      </c>
      <c r="K149" s="57">
        <f t="array" ref="K149">IFERROR(INDEX(data_2015,MATCH(K$5&amp;$C$4,regnper_2015&amp;regnr_2015,0),MATCH($C149,var_2015,0)),"-")</f>
        <v>0</v>
      </c>
      <c r="L149" s="57">
        <f t="array" ref="L149">IFERROR(INDEX(data_2015,MATCH(L$5&amp;$C$4,regnper_2015&amp;regnr_2015,0),MATCH($C149,var_2015,0)),"-")</f>
        <v>0</v>
      </c>
      <c r="M149" s="57">
        <f t="array" ref="M149">IFERROR(INDEX(data_2015,MATCH(M$5&amp;$C$4,regnper_2015&amp;regnr_2015,0),MATCH($C149,var_2015,0)),"-")</f>
        <v>0</v>
      </c>
      <c r="N149" s="57">
        <f t="array" ref="N149">IFERROR(INDEX(data_2015,MATCH(N$5&amp;$C$4,regnper_2015&amp;regnr_2015,0),MATCH($C149,var_2015,0)),"-")</f>
        <v>0</v>
      </c>
    </row>
    <row r="150" spans="1:14">
      <c r="A150" s="28" t="s">
        <v>99</v>
      </c>
      <c r="B150" s="35" t="s">
        <v>629</v>
      </c>
      <c r="C150" s="39" t="s">
        <v>630</v>
      </c>
      <c r="D150" s="57">
        <f t="array" ref="D150">IFERROR(INDEX(data_2015,MATCH(D$5&amp;$C$4,regnper_2015&amp;regnr_2015,0),MATCH($C150,var_2015,0)),"-")</f>
        <v>0</v>
      </c>
      <c r="E150" s="57">
        <f t="array" ref="E150">IFERROR(INDEX(data_2015,MATCH(E$5&amp;$C$4,regnper_2015&amp;regnr_2015,0),MATCH($C150,var_2015,0)),"-")</f>
        <v>0</v>
      </c>
      <c r="F150" s="57">
        <f t="array" ref="F150">IFERROR(INDEX(data_2015,MATCH(F$5&amp;$C$4,regnper_2015&amp;regnr_2015,0),MATCH($C150,var_2015,0)),"-")</f>
        <v>0</v>
      </c>
      <c r="G150" s="57">
        <f t="array" ref="G150">IFERROR(INDEX(data_2015,MATCH(G$5&amp;$C$4,regnper_2015&amp;regnr_2015,0),MATCH($C150,var_2015,0)),"-")</f>
        <v>0</v>
      </c>
      <c r="H150" s="57">
        <f t="array" ref="H150">IFERROR(INDEX(data_2015,MATCH(H$5&amp;$C$4,regnper_2015&amp;regnr_2015,0),MATCH($C150,var_2015,0)),"-")</f>
        <v>0</v>
      </c>
      <c r="I150" s="57">
        <f t="array" ref="I150">IFERROR(INDEX(data_2015,MATCH(I$5&amp;$C$4,regnper_2015&amp;regnr_2015,0),MATCH($C150,var_2015,0)),"-")</f>
        <v>0</v>
      </c>
      <c r="J150" s="57">
        <f t="array" ref="J150">IFERROR(INDEX(data_2015,MATCH(J$5&amp;$C$4,regnper_2015&amp;regnr_2015,0),MATCH($C150,var_2015,0)),"-")</f>
        <v>0</v>
      </c>
      <c r="K150" s="57">
        <f t="array" ref="K150">IFERROR(INDEX(data_2015,MATCH(K$5&amp;$C$4,regnper_2015&amp;regnr_2015,0),MATCH($C150,var_2015,0)),"-")</f>
        <v>0</v>
      </c>
      <c r="L150" s="57">
        <f t="array" ref="L150">IFERROR(INDEX(data_2015,MATCH(L$5&amp;$C$4,regnper_2015&amp;regnr_2015,0),MATCH($C150,var_2015,0)),"-")</f>
        <v>0</v>
      </c>
      <c r="M150" s="57">
        <f t="array" ref="M150">IFERROR(INDEX(data_2015,MATCH(M$5&amp;$C$4,regnper_2015&amp;regnr_2015,0),MATCH($C150,var_2015,0)),"-")</f>
        <v>0</v>
      </c>
      <c r="N150" s="57">
        <f t="array" ref="N150">IFERROR(INDEX(data_2015,MATCH(N$5&amp;$C$4,regnper_2015&amp;regnr_2015,0),MATCH($C150,var_2015,0)),"-")</f>
        <v>0</v>
      </c>
    </row>
    <row r="151" spans="1:14">
      <c r="A151" s="28" t="s">
        <v>102</v>
      </c>
      <c r="B151" s="35" t="s">
        <v>245</v>
      </c>
      <c r="C151" s="39" t="s">
        <v>631</v>
      </c>
      <c r="D151" s="57">
        <f t="array" ref="D151">IFERROR(INDEX(data_2015,MATCH(D$5&amp;$C$4,regnper_2015&amp;regnr_2015,0),MATCH($C151,var_2015,0)),"-")</f>
        <v>0</v>
      </c>
      <c r="E151" s="57">
        <f t="array" ref="E151">IFERROR(INDEX(data_2015,MATCH(E$5&amp;$C$4,regnper_2015&amp;regnr_2015,0),MATCH($C151,var_2015,0)),"-")</f>
        <v>0</v>
      </c>
      <c r="F151" s="57">
        <f t="array" ref="F151">IFERROR(INDEX(data_2015,MATCH(F$5&amp;$C$4,regnper_2015&amp;regnr_2015,0),MATCH($C151,var_2015,0)),"-")</f>
        <v>0</v>
      </c>
      <c r="G151" s="57">
        <f t="array" ref="G151">IFERROR(INDEX(data_2015,MATCH(G$5&amp;$C$4,regnper_2015&amp;regnr_2015,0),MATCH($C151,var_2015,0)),"-")</f>
        <v>0</v>
      </c>
      <c r="H151" s="57">
        <f t="array" ref="H151">IFERROR(INDEX(data_2015,MATCH(H$5&amp;$C$4,regnper_2015&amp;regnr_2015,0),MATCH($C151,var_2015,0)),"-")</f>
        <v>0</v>
      </c>
      <c r="I151" s="57">
        <f t="array" ref="I151">IFERROR(INDEX(data_2015,MATCH(I$5&amp;$C$4,regnper_2015&amp;regnr_2015,0),MATCH($C151,var_2015,0)),"-")</f>
        <v>0</v>
      </c>
      <c r="J151" s="57">
        <f t="array" ref="J151">IFERROR(INDEX(data_2015,MATCH(J$5&amp;$C$4,regnper_2015&amp;regnr_2015,0),MATCH($C151,var_2015,0)),"-")</f>
        <v>0</v>
      </c>
      <c r="K151" s="57">
        <f t="array" ref="K151">IFERROR(INDEX(data_2015,MATCH(K$5&amp;$C$4,regnper_2015&amp;regnr_2015,0),MATCH($C151,var_2015,0)),"-")</f>
        <v>0</v>
      </c>
      <c r="L151" s="57">
        <f t="array" ref="L151">IFERROR(INDEX(data_2015,MATCH(L$5&amp;$C$4,regnper_2015&amp;regnr_2015,0),MATCH($C151,var_2015,0)),"-")</f>
        <v>0</v>
      </c>
      <c r="M151" s="57">
        <f t="array" ref="M151">IFERROR(INDEX(data_2015,MATCH(M$5&amp;$C$4,regnper_2015&amp;regnr_2015,0),MATCH($C151,var_2015,0)),"-")</f>
        <v>0</v>
      </c>
      <c r="N151" s="57">
        <f t="array" ref="N151">IFERROR(INDEX(data_2015,MATCH(N$5&amp;$C$4,regnper_2015&amp;regnr_2015,0),MATCH($C151,var_2015,0)),"-")</f>
        <v>0</v>
      </c>
    </row>
    <row r="152" spans="1:14">
      <c r="A152" s="28" t="s">
        <v>105</v>
      </c>
      <c r="B152" s="36" t="s">
        <v>632</v>
      </c>
      <c r="C152" s="39" t="s">
        <v>633</v>
      </c>
      <c r="D152" s="62">
        <f t="array" ref="D152">IFERROR(INDEX(data_2015,MATCH(D$5&amp;$C$4,regnper_2015&amp;regnr_2015,0),MATCH($C152,var_2015,0)),"-")</f>
        <v>0</v>
      </c>
      <c r="E152" s="62">
        <f t="array" ref="E152">IFERROR(INDEX(data_2015,MATCH(E$5&amp;$C$4,regnper_2015&amp;regnr_2015,0),MATCH($C152,var_2015,0)),"-")</f>
        <v>0</v>
      </c>
      <c r="F152" s="62">
        <f t="array" ref="F152">IFERROR(INDEX(data_2015,MATCH(F$5&amp;$C$4,regnper_2015&amp;regnr_2015,0),MATCH($C152,var_2015,0)),"-")</f>
        <v>0</v>
      </c>
      <c r="G152" s="62">
        <f t="array" ref="G152">IFERROR(INDEX(data_2015,MATCH(G$5&amp;$C$4,regnper_2015&amp;regnr_2015,0),MATCH($C152,var_2015,0)),"-")</f>
        <v>0</v>
      </c>
      <c r="H152" s="62">
        <f t="array" ref="H152">IFERROR(INDEX(data_2015,MATCH(H$5&amp;$C$4,regnper_2015&amp;regnr_2015,0),MATCH($C152,var_2015,0)),"-")</f>
        <v>0</v>
      </c>
      <c r="I152" s="62">
        <f t="array" ref="I152">IFERROR(INDEX(data_2015,MATCH(I$5&amp;$C$4,regnper_2015&amp;regnr_2015,0),MATCH($C152,var_2015,0)),"-")</f>
        <v>0</v>
      </c>
      <c r="J152" s="62">
        <f t="array" ref="J152">IFERROR(INDEX(data_2015,MATCH(J$5&amp;$C$4,regnper_2015&amp;regnr_2015,0),MATCH($C152,var_2015,0)),"-")</f>
        <v>0</v>
      </c>
      <c r="K152" s="62">
        <f t="array" ref="K152">IFERROR(INDEX(data_2015,MATCH(K$5&amp;$C$4,regnper_2015&amp;regnr_2015,0),MATCH($C152,var_2015,0)),"-")</f>
        <v>0</v>
      </c>
      <c r="L152" s="62">
        <f t="array" ref="L152">IFERROR(INDEX(data_2015,MATCH(L$5&amp;$C$4,regnper_2015&amp;regnr_2015,0),MATCH($C152,var_2015,0)),"-")</f>
        <v>0</v>
      </c>
      <c r="M152" s="62">
        <f t="array" ref="M152">IFERROR(INDEX(data_2015,MATCH(M$5&amp;$C$4,regnper_2015&amp;regnr_2015,0),MATCH($C152,var_2015,0)),"-")</f>
        <v>0</v>
      </c>
      <c r="N152" s="62">
        <f t="array" ref="N152">IFERROR(INDEX(data_2015,MATCH(N$5&amp;$C$4,regnper_2015&amp;regnr_2015,0),MATCH($C152,var_2015,0)),"-")</f>
        <v>0</v>
      </c>
    </row>
    <row r="153" spans="1:14">
      <c r="A153" s="28" t="s">
        <v>108</v>
      </c>
      <c r="B153" s="35" t="s">
        <v>249</v>
      </c>
      <c r="C153" s="39" t="s">
        <v>634</v>
      </c>
      <c r="D153" s="57">
        <f t="array" ref="D153">IFERROR(INDEX(data_2015,MATCH(D$5&amp;$C$4,regnper_2015&amp;regnr_2015,0),MATCH($C153,var_2015,0)),"-")</f>
        <v>0</v>
      </c>
      <c r="E153" s="57">
        <f t="array" ref="E153">IFERROR(INDEX(data_2015,MATCH(E$5&amp;$C$4,regnper_2015&amp;regnr_2015,0),MATCH($C153,var_2015,0)),"-")</f>
        <v>0</v>
      </c>
      <c r="F153" s="57">
        <f t="array" ref="F153">IFERROR(INDEX(data_2015,MATCH(F$5&amp;$C$4,regnper_2015&amp;regnr_2015,0),MATCH($C153,var_2015,0)),"-")</f>
        <v>0</v>
      </c>
      <c r="G153" s="57">
        <f t="array" ref="G153">IFERROR(INDEX(data_2015,MATCH(G$5&amp;$C$4,regnper_2015&amp;regnr_2015,0),MATCH($C153,var_2015,0)),"-")</f>
        <v>0</v>
      </c>
      <c r="H153" s="57">
        <f t="array" ref="H153">IFERROR(INDEX(data_2015,MATCH(H$5&amp;$C$4,regnper_2015&amp;regnr_2015,0),MATCH($C153,var_2015,0)),"-")</f>
        <v>0</v>
      </c>
      <c r="I153" s="57">
        <f t="array" ref="I153">IFERROR(INDEX(data_2015,MATCH(I$5&amp;$C$4,regnper_2015&amp;regnr_2015,0),MATCH($C153,var_2015,0)),"-")</f>
        <v>0</v>
      </c>
      <c r="J153" s="57">
        <f t="array" ref="J153">IFERROR(INDEX(data_2015,MATCH(J$5&amp;$C$4,regnper_2015&amp;regnr_2015,0),MATCH($C153,var_2015,0)),"-")</f>
        <v>0</v>
      </c>
      <c r="K153" s="57">
        <f t="array" ref="K153">IFERROR(INDEX(data_2015,MATCH(K$5&amp;$C$4,regnper_2015&amp;regnr_2015,0),MATCH($C153,var_2015,0)),"-")</f>
        <v>0</v>
      </c>
      <c r="L153" s="57">
        <f t="array" ref="L153">IFERROR(INDEX(data_2015,MATCH(L$5&amp;$C$4,regnper_2015&amp;regnr_2015,0),MATCH($C153,var_2015,0)),"-")</f>
        <v>0</v>
      </c>
      <c r="M153" s="57">
        <f t="array" ref="M153">IFERROR(INDEX(data_2015,MATCH(M$5&amp;$C$4,regnper_2015&amp;regnr_2015,0),MATCH($C153,var_2015,0)),"-")</f>
        <v>0</v>
      </c>
      <c r="N153" s="57">
        <f t="array" ref="N153">IFERROR(INDEX(data_2015,MATCH(N$5&amp;$C$4,regnper_2015&amp;regnr_2015,0),MATCH($C153,var_2015,0)),"-")</f>
        <v>0</v>
      </c>
    </row>
    <row r="154" spans="1:14">
      <c r="A154" s="28" t="s">
        <v>111</v>
      </c>
      <c r="B154" s="35" t="s">
        <v>635</v>
      </c>
      <c r="C154" s="39" t="s">
        <v>636</v>
      </c>
      <c r="D154" s="57">
        <f t="array" ref="D154">IFERROR(INDEX(data_2015,MATCH(D$5&amp;$C$4,regnper_2015&amp;regnr_2015,0),MATCH($C154,var_2015,0)),"-")</f>
        <v>0</v>
      </c>
      <c r="E154" s="57">
        <f t="array" ref="E154">IFERROR(INDEX(data_2015,MATCH(E$5&amp;$C$4,regnper_2015&amp;regnr_2015,0),MATCH($C154,var_2015,0)),"-")</f>
        <v>0</v>
      </c>
      <c r="F154" s="57">
        <f t="array" ref="F154">IFERROR(INDEX(data_2015,MATCH(F$5&amp;$C$4,regnper_2015&amp;regnr_2015,0),MATCH($C154,var_2015,0)),"-")</f>
        <v>0</v>
      </c>
      <c r="G154" s="57">
        <f t="array" ref="G154">IFERROR(INDEX(data_2015,MATCH(G$5&amp;$C$4,regnper_2015&amp;regnr_2015,0),MATCH($C154,var_2015,0)),"-")</f>
        <v>0</v>
      </c>
      <c r="H154" s="57">
        <f t="array" ref="H154">IFERROR(INDEX(data_2015,MATCH(H$5&amp;$C$4,regnper_2015&amp;regnr_2015,0),MATCH($C154,var_2015,0)),"-")</f>
        <v>0</v>
      </c>
      <c r="I154" s="57">
        <f t="array" ref="I154">IFERROR(INDEX(data_2015,MATCH(I$5&amp;$C$4,regnper_2015&amp;regnr_2015,0),MATCH($C154,var_2015,0)),"-")</f>
        <v>0</v>
      </c>
      <c r="J154" s="57">
        <f t="array" ref="J154">IFERROR(INDEX(data_2015,MATCH(J$5&amp;$C$4,regnper_2015&amp;regnr_2015,0),MATCH($C154,var_2015,0)),"-")</f>
        <v>0</v>
      </c>
      <c r="K154" s="57">
        <f t="array" ref="K154">IFERROR(INDEX(data_2015,MATCH(K$5&amp;$C$4,regnper_2015&amp;regnr_2015,0),MATCH($C154,var_2015,0)),"-")</f>
        <v>0</v>
      </c>
      <c r="L154" s="57">
        <f t="array" ref="L154">IFERROR(INDEX(data_2015,MATCH(L$5&amp;$C$4,regnper_2015&amp;regnr_2015,0),MATCH($C154,var_2015,0)),"-")</f>
        <v>0</v>
      </c>
      <c r="M154" s="57">
        <f t="array" ref="M154">IFERROR(INDEX(data_2015,MATCH(M$5&amp;$C$4,regnper_2015&amp;regnr_2015,0),MATCH($C154,var_2015,0)),"-")</f>
        <v>0</v>
      </c>
      <c r="N154" s="57">
        <f t="array" ref="N154">IFERROR(INDEX(data_2015,MATCH(N$5&amp;$C$4,regnper_2015&amp;regnr_2015,0),MATCH($C154,var_2015,0)),"-")</f>
        <v>0</v>
      </c>
    </row>
    <row r="155" spans="1:14">
      <c r="A155" s="28" t="s">
        <v>114</v>
      </c>
      <c r="B155" s="35" t="s">
        <v>251</v>
      </c>
      <c r="C155" s="39" t="s">
        <v>637</v>
      </c>
      <c r="D155" s="57">
        <f t="array" ref="D155">IFERROR(INDEX(data_2015,MATCH(D$5&amp;$C$4,regnper_2015&amp;regnr_2015,0),MATCH($C155,var_2015,0)),"-")</f>
        <v>0</v>
      </c>
      <c r="E155" s="57">
        <f t="array" ref="E155">IFERROR(INDEX(data_2015,MATCH(E$5&amp;$C$4,regnper_2015&amp;regnr_2015,0),MATCH($C155,var_2015,0)),"-")</f>
        <v>0</v>
      </c>
      <c r="F155" s="57">
        <f t="array" ref="F155">IFERROR(INDEX(data_2015,MATCH(F$5&amp;$C$4,regnper_2015&amp;regnr_2015,0),MATCH($C155,var_2015,0)),"-")</f>
        <v>0</v>
      </c>
      <c r="G155" s="57">
        <f t="array" ref="G155">IFERROR(INDEX(data_2015,MATCH(G$5&amp;$C$4,regnper_2015&amp;regnr_2015,0),MATCH($C155,var_2015,0)),"-")</f>
        <v>0</v>
      </c>
      <c r="H155" s="57">
        <f t="array" ref="H155">IFERROR(INDEX(data_2015,MATCH(H$5&amp;$C$4,regnper_2015&amp;regnr_2015,0),MATCH($C155,var_2015,0)),"-")</f>
        <v>0</v>
      </c>
      <c r="I155" s="57">
        <f t="array" ref="I155">IFERROR(INDEX(data_2015,MATCH(I$5&amp;$C$4,regnper_2015&amp;regnr_2015,0),MATCH($C155,var_2015,0)),"-")</f>
        <v>0</v>
      </c>
      <c r="J155" s="57">
        <f t="array" ref="J155">IFERROR(INDEX(data_2015,MATCH(J$5&amp;$C$4,regnper_2015&amp;regnr_2015,0),MATCH($C155,var_2015,0)),"-")</f>
        <v>0</v>
      </c>
      <c r="K155" s="57">
        <f t="array" ref="K155">IFERROR(INDEX(data_2015,MATCH(K$5&amp;$C$4,regnper_2015&amp;regnr_2015,0),MATCH($C155,var_2015,0)),"-")</f>
        <v>0</v>
      </c>
      <c r="L155" s="57">
        <f t="array" ref="L155">IFERROR(INDEX(data_2015,MATCH(L$5&amp;$C$4,regnper_2015&amp;regnr_2015,0),MATCH($C155,var_2015,0)),"-")</f>
        <v>0</v>
      </c>
      <c r="M155" s="57">
        <f t="array" ref="M155">IFERROR(INDEX(data_2015,MATCH(M$5&amp;$C$4,regnper_2015&amp;regnr_2015,0),MATCH($C155,var_2015,0)),"-")</f>
        <v>0</v>
      </c>
      <c r="N155" s="57">
        <f t="array" ref="N155">IFERROR(INDEX(data_2015,MATCH(N$5&amp;$C$4,regnper_2015&amp;regnr_2015,0),MATCH($C155,var_2015,0)),"-")</f>
        <v>0</v>
      </c>
    </row>
    <row r="156" spans="1:14">
      <c r="A156" s="28" t="s">
        <v>117</v>
      </c>
      <c r="B156" s="35" t="s">
        <v>253</v>
      </c>
      <c r="C156" s="39" t="s">
        <v>638</v>
      </c>
      <c r="D156" s="57">
        <f t="array" ref="D156">IFERROR(INDEX(data_2015,MATCH(D$5&amp;$C$4,regnper_2015&amp;regnr_2015,0),MATCH($C156,var_2015,0)),"-")</f>
        <v>0</v>
      </c>
      <c r="E156" s="57">
        <f t="array" ref="E156">IFERROR(INDEX(data_2015,MATCH(E$5&amp;$C$4,regnper_2015&amp;regnr_2015,0),MATCH($C156,var_2015,0)),"-")</f>
        <v>0</v>
      </c>
      <c r="F156" s="57">
        <f t="array" ref="F156">IFERROR(INDEX(data_2015,MATCH(F$5&amp;$C$4,regnper_2015&amp;regnr_2015,0),MATCH($C156,var_2015,0)),"-")</f>
        <v>0</v>
      </c>
      <c r="G156" s="57">
        <f t="array" ref="G156">IFERROR(INDEX(data_2015,MATCH(G$5&amp;$C$4,regnper_2015&amp;regnr_2015,0),MATCH($C156,var_2015,0)),"-")</f>
        <v>0</v>
      </c>
      <c r="H156" s="57">
        <f t="array" ref="H156">IFERROR(INDEX(data_2015,MATCH(H$5&amp;$C$4,regnper_2015&amp;regnr_2015,0),MATCH($C156,var_2015,0)),"-")</f>
        <v>0</v>
      </c>
      <c r="I156" s="57">
        <f t="array" ref="I156">IFERROR(INDEX(data_2015,MATCH(I$5&amp;$C$4,regnper_2015&amp;regnr_2015,0),MATCH($C156,var_2015,0)),"-")</f>
        <v>0</v>
      </c>
      <c r="J156" s="57">
        <f t="array" ref="J156">IFERROR(INDEX(data_2015,MATCH(J$5&amp;$C$4,regnper_2015&amp;regnr_2015,0),MATCH($C156,var_2015,0)),"-")</f>
        <v>0</v>
      </c>
      <c r="K156" s="57">
        <f t="array" ref="K156">IFERROR(INDEX(data_2015,MATCH(K$5&amp;$C$4,regnper_2015&amp;regnr_2015,0),MATCH($C156,var_2015,0)),"-")</f>
        <v>0</v>
      </c>
      <c r="L156" s="57">
        <f t="array" ref="L156">IFERROR(INDEX(data_2015,MATCH(L$5&amp;$C$4,regnper_2015&amp;regnr_2015,0),MATCH($C156,var_2015,0)),"-")</f>
        <v>0</v>
      </c>
      <c r="M156" s="57">
        <f t="array" ref="M156">IFERROR(INDEX(data_2015,MATCH(M$5&amp;$C$4,regnper_2015&amp;regnr_2015,0),MATCH($C156,var_2015,0)),"-")</f>
        <v>0</v>
      </c>
      <c r="N156" s="57">
        <f t="array" ref="N156">IFERROR(INDEX(data_2015,MATCH(N$5&amp;$C$4,regnper_2015&amp;regnr_2015,0),MATCH($C156,var_2015,0)),"-")</f>
        <v>0</v>
      </c>
    </row>
    <row r="157" spans="1:14">
      <c r="A157" s="28" t="s">
        <v>119</v>
      </c>
      <c r="B157" s="35" t="s">
        <v>255</v>
      </c>
      <c r="C157" s="39" t="s">
        <v>639</v>
      </c>
      <c r="D157" s="57">
        <f t="array" ref="D157">IFERROR(INDEX(data_2015,MATCH(D$5&amp;$C$4,regnper_2015&amp;regnr_2015,0),MATCH($C157,var_2015,0)),"-")</f>
        <v>0</v>
      </c>
      <c r="E157" s="57">
        <f t="array" ref="E157">IFERROR(INDEX(data_2015,MATCH(E$5&amp;$C$4,regnper_2015&amp;regnr_2015,0),MATCH($C157,var_2015,0)),"-")</f>
        <v>0</v>
      </c>
      <c r="F157" s="57">
        <f t="array" ref="F157">IFERROR(INDEX(data_2015,MATCH(F$5&amp;$C$4,regnper_2015&amp;regnr_2015,0),MATCH($C157,var_2015,0)),"-")</f>
        <v>0</v>
      </c>
      <c r="G157" s="57">
        <f t="array" ref="G157">IFERROR(INDEX(data_2015,MATCH(G$5&amp;$C$4,regnper_2015&amp;regnr_2015,0),MATCH($C157,var_2015,0)),"-")</f>
        <v>0</v>
      </c>
      <c r="H157" s="57">
        <f t="array" ref="H157">IFERROR(INDEX(data_2015,MATCH(H$5&amp;$C$4,regnper_2015&amp;regnr_2015,0),MATCH($C157,var_2015,0)),"-")</f>
        <v>0</v>
      </c>
      <c r="I157" s="57">
        <f t="array" ref="I157">IFERROR(INDEX(data_2015,MATCH(I$5&amp;$C$4,regnper_2015&amp;regnr_2015,0),MATCH($C157,var_2015,0)),"-")</f>
        <v>0</v>
      </c>
      <c r="J157" s="57">
        <f t="array" ref="J157">IFERROR(INDEX(data_2015,MATCH(J$5&amp;$C$4,regnper_2015&amp;regnr_2015,0),MATCH($C157,var_2015,0)),"-")</f>
        <v>0</v>
      </c>
      <c r="K157" s="57">
        <f t="array" ref="K157">IFERROR(INDEX(data_2015,MATCH(K$5&amp;$C$4,regnper_2015&amp;regnr_2015,0),MATCH($C157,var_2015,0)),"-")</f>
        <v>0</v>
      </c>
      <c r="L157" s="57">
        <f t="array" ref="L157">IFERROR(INDEX(data_2015,MATCH(L$5&amp;$C$4,regnper_2015&amp;regnr_2015,0),MATCH($C157,var_2015,0)),"-")</f>
        <v>0</v>
      </c>
      <c r="M157" s="57">
        <f t="array" ref="M157">IFERROR(INDEX(data_2015,MATCH(M$5&amp;$C$4,regnper_2015&amp;regnr_2015,0),MATCH($C157,var_2015,0)),"-")</f>
        <v>0</v>
      </c>
      <c r="N157" s="57">
        <f t="array" ref="N157">IFERROR(INDEX(data_2015,MATCH(N$5&amp;$C$4,regnper_2015&amp;regnr_2015,0),MATCH($C157,var_2015,0)),"-")</f>
        <v>0</v>
      </c>
    </row>
    <row r="158" spans="1:14">
      <c r="A158" s="28" t="s">
        <v>122</v>
      </c>
      <c r="B158" s="35" t="s">
        <v>257</v>
      </c>
      <c r="C158" s="39" t="s">
        <v>640</v>
      </c>
      <c r="D158" s="57">
        <f t="array" ref="D158">IFERROR(INDEX(data_2015,MATCH(D$5&amp;$C$4,regnper_2015&amp;regnr_2015,0),MATCH($C158,var_2015,0)),"-")</f>
        <v>0</v>
      </c>
      <c r="E158" s="57">
        <f t="array" ref="E158">IFERROR(INDEX(data_2015,MATCH(E$5&amp;$C$4,regnper_2015&amp;regnr_2015,0),MATCH($C158,var_2015,0)),"-")</f>
        <v>0</v>
      </c>
      <c r="F158" s="57">
        <f t="array" ref="F158">IFERROR(INDEX(data_2015,MATCH(F$5&amp;$C$4,regnper_2015&amp;regnr_2015,0),MATCH($C158,var_2015,0)),"-")</f>
        <v>0</v>
      </c>
      <c r="G158" s="57">
        <f t="array" ref="G158">IFERROR(INDEX(data_2015,MATCH(G$5&amp;$C$4,regnper_2015&amp;regnr_2015,0),MATCH($C158,var_2015,0)),"-")</f>
        <v>0</v>
      </c>
      <c r="H158" s="57">
        <f t="array" ref="H158">IFERROR(INDEX(data_2015,MATCH(H$5&amp;$C$4,regnper_2015&amp;regnr_2015,0),MATCH($C158,var_2015,0)),"-")</f>
        <v>0</v>
      </c>
      <c r="I158" s="57">
        <f t="array" ref="I158">IFERROR(INDEX(data_2015,MATCH(I$5&amp;$C$4,regnper_2015&amp;regnr_2015,0),MATCH($C158,var_2015,0)),"-")</f>
        <v>0</v>
      </c>
      <c r="J158" s="57">
        <f t="array" ref="J158">IFERROR(INDEX(data_2015,MATCH(J$5&amp;$C$4,regnper_2015&amp;regnr_2015,0),MATCH($C158,var_2015,0)),"-")</f>
        <v>0</v>
      </c>
      <c r="K158" s="57">
        <f t="array" ref="K158">IFERROR(INDEX(data_2015,MATCH(K$5&amp;$C$4,regnper_2015&amp;regnr_2015,0),MATCH($C158,var_2015,0)),"-")</f>
        <v>0</v>
      </c>
      <c r="L158" s="57">
        <f t="array" ref="L158">IFERROR(INDEX(data_2015,MATCH(L$5&amp;$C$4,regnper_2015&amp;regnr_2015,0),MATCH($C158,var_2015,0)),"-")</f>
        <v>0</v>
      </c>
      <c r="M158" s="57">
        <f t="array" ref="M158">IFERROR(INDEX(data_2015,MATCH(M$5&amp;$C$4,regnper_2015&amp;regnr_2015,0),MATCH($C158,var_2015,0)),"-")</f>
        <v>0</v>
      </c>
      <c r="N158" s="57">
        <f t="array" ref="N158">IFERROR(INDEX(data_2015,MATCH(N$5&amp;$C$4,regnper_2015&amp;regnr_2015,0),MATCH($C158,var_2015,0)),"-")</f>
        <v>0</v>
      </c>
    </row>
    <row r="159" spans="1:14">
      <c r="A159" s="28" t="s">
        <v>125</v>
      </c>
      <c r="B159" s="35" t="s">
        <v>259</v>
      </c>
      <c r="C159" s="39" t="s">
        <v>641</v>
      </c>
      <c r="D159" s="57">
        <f t="array" ref="D159">IFERROR(INDEX(data_2015,MATCH(D$5&amp;$C$4,regnper_2015&amp;regnr_2015,0),MATCH($C159,var_2015,0)),"-")</f>
        <v>2268</v>
      </c>
      <c r="E159" s="57">
        <f t="array" ref="E159">IFERROR(INDEX(data_2015,MATCH(E$5&amp;$C$4,regnper_2015&amp;regnr_2015,0),MATCH($C159,var_2015,0)),"-")</f>
        <v>2268</v>
      </c>
      <c r="F159" s="57">
        <f t="array" ref="F159">IFERROR(INDEX(data_2015,MATCH(F$5&amp;$C$4,regnper_2015&amp;regnr_2015,0),MATCH($C159,var_2015,0)),"-")</f>
        <v>2268</v>
      </c>
      <c r="G159" s="57">
        <f t="array" ref="G159">IFERROR(INDEX(data_2015,MATCH(G$5&amp;$C$4,regnper_2015&amp;regnr_2015,0),MATCH($C159,var_2015,0)),"-")</f>
        <v>2268</v>
      </c>
      <c r="H159" s="57">
        <f t="array" ref="H159">IFERROR(INDEX(data_2015,MATCH(H$5&amp;$C$4,regnper_2015&amp;regnr_2015,0),MATCH($C159,var_2015,0)),"-")</f>
        <v>2268</v>
      </c>
      <c r="I159" s="57">
        <f t="array" ref="I159">IFERROR(INDEX(data_2015,MATCH(I$5&amp;$C$4,regnper_2015&amp;regnr_2015,0),MATCH($C159,var_2015,0)),"-")</f>
        <v>2268</v>
      </c>
      <c r="J159" s="57">
        <f t="array" ref="J159">IFERROR(INDEX(data_2015,MATCH(J$5&amp;$C$4,regnper_2015&amp;regnr_2015,0),MATCH($C159,var_2015,0)),"-")</f>
        <v>2268</v>
      </c>
      <c r="K159" s="57">
        <f t="array" ref="K159">IFERROR(INDEX(data_2015,MATCH(K$5&amp;$C$4,regnper_2015&amp;regnr_2015,0),MATCH($C159,var_2015,0)),"-")</f>
        <v>2268</v>
      </c>
      <c r="L159" s="57">
        <f t="array" ref="L159">IFERROR(INDEX(data_2015,MATCH(L$5&amp;$C$4,regnper_2015&amp;regnr_2015,0),MATCH($C159,var_2015,0)),"-")</f>
        <v>2268</v>
      </c>
      <c r="M159" s="57">
        <f t="array" ref="M159">IFERROR(INDEX(data_2015,MATCH(M$5&amp;$C$4,regnper_2015&amp;regnr_2015,0),MATCH($C159,var_2015,0)),"-")</f>
        <v>2268</v>
      </c>
      <c r="N159" s="57">
        <f t="array" ref="N159">IFERROR(INDEX(data_2015,MATCH(N$5&amp;$C$4,regnper_2015&amp;regnr_2015,0),MATCH($C159,var_2015,0)),"-")</f>
        <v>2268</v>
      </c>
    </row>
    <row r="160" spans="1:14">
      <c r="A160" s="28" t="s">
        <v>128</v>
      </c>
      <c r="B160" s="35" t="s">
        <v>261</v>
      </c>
      <c r="C160" s="39" t="s">
        <v>642</v>
      </c>
      <c r="D160" s="57">
        <f t="array" ref="D160">IFERROR(INDEX(data_2015,MATCH(D$5&amp;$C$4,regnper_2015&amp;regnr_2015,0),MATCH($C160,var_2015,0)),"-")</f>
        <v>0</v>
      </c>
      <c r="E160" s="57">
        <f t="array" ref="E160">IFERROR(INDEX(data_2015,MATCH(E$5&amp;$C$4,regnper_2015&amp;regnr_2015,0),MATCH($C160,var_2015,0)),"-")</f>
        <v>0</v>
      </c>
      <c r="F160" s="57">
        <f t="array" ref="F160">IFERROR(INDEX(data_2015,MATCH(F$5&amp;$C$4,regnper_2015&amp;regnr_2015,0),MATCH($C160,var_2015,0)),"-")</f>
        <v>0</v>
      </c>
      <c r="G160" s="57">
        <f t="array" ref="G160">IFERROR(INDEX(data_2015,MATCH(G$5&amp;$C$4,regnper_2015&amp;regnr_2015,0),MATCH($C160,var_2015,0)),"-")</f>
        <v>0</v>
      </c>
      <c r="H160" s="57">
        <f t="array" ref="H160">IFERROR(INDEX(data_2015,MATCH(H$5&amp;$C$4,regnper_2015&amp;regnr_2015,0),MATCH($C160,var_2015,0)),"-")</f>
        <v>0</v>
      </c>
      <c r="I160" s="57">
        <f t="array" ref="I160">IFERROR(INDEX(data_2015,MATCH(I$5&amp;$C$4,regnper_2015&amp;regnr_2015,0),MATCH($C160,var_2015,0)),"-")</f>
        <v>0</v>
      </c>
      <c r="J160" s="57">
        <f t="array" ref="J160">IFERROR(INDEX(data_2015,MATCH(J$5&amp;$C$4,regnper_2015&amp;regnr_2015,0),MATCH($C160,var_2015,0)),"-")</f>
        <v>0</v>
      </c>
      <c r="K160" s="57">
        <f t="array" ref="K160">IFERROR(INDEX(data_2015,MATCH(K$5&amp;$C$4,regnper_2015&amp;regnr_2015,0),MATCH($C160,var_2015,0)),"-")</f>
        <v>0</v>
      </c>
      <c r="L160" s="57">
        <f t="array" ref="L160">IFERROR(INDEX(data_2015,MATCH(L$5&amp;$C$4,regnper_2015&amp;regnr_2015,0),MATCH($C160,var_2015,0)),"-")</f>
        <v>0</v>
      </c>
      <c r="M160" s="57">
        <f t="array" ref="M160">IFERROR(INDEX(data_2015,MATCH(M$5&amp;$C$4,regnper_2015&amp;regnr_2015,0),MATCH($C160,var_2015,0)),"-")</f>
        <v>0</v>
      </c>
      <c r="N160" s="57">
        <f t="array" ref="N160">IFERROR(INDEX(data_2015,MATCH(N$5&amp;$C$4,regnper_2015&amp;regnr_2015,0),MATCH($C160,var_2015,0)),"-")</f>
        <v>0</v>
      </c>
    </row>
    <row r="161" spans="1:14">
      <c r="A161" s="28" t="s">
        <v>131</v>
      </c>
      <c r="B161" s="35" t="s">
        <v>263</v>
      </c>
      <c r="C161" s="39" t="s">
        <v>643</v>
      </c>
      <c r="D161" s="57">
        <f t="array" ref="D161">IFERROR(INDEX(data_2015,MATCH(D$5&amp;$C$4,regnper_2015&amp;regnr_2015,0),MATCH($C161,var_2015,0)),"-")</f>
        <v>0</v>
      </c>
      <c r="E161" s="57">
        <f t="array" ref="E161">IFERROR(INDEX(data_2015,MATCH(E$5&amp;$C$4,regnper_2015&amp;regnr_2015,0),MATCH($C161,var_2015,0)),"-")</f>
        <v>0</v>
      </c>
      <c r="F161" s="57">
        <f t="array" ref="F161">IFERROR(INDEX(data_2015,MATCH(F$5&amp;$C$4,regnper_2015&amp;regnr_2015,0),MATCH($C161,var_2015,0)),"-")</f>
        <v>0</v>
      </c>
      <c r="G161" s="57">
        <f t="array" ref="G161">IFERROR(INDEX(data_2015,MATCH(G$5&amp;$C$4,regnper_2015&amp;regnr_2015,0),MATCH($C161,var_2015,0)),"-")</f>
        <v>0</v>
      </c>
      <c r="H161" s="57">
        <f t="array" ref="H161">IFERROR(INDEX(data_2015,MATCH(H$5&amp;$C$4,regnper_2015&amp;regnr_2015,0),MATCH($C161,var_2015,0)),"-")</f>
        <v>0</v>
      </c>
      <c r="I161" s="57">
        <f t="array" ref="I161">IFERROR(INDEX(data_2015,MATCH(I$5&amp;$C$4,regnper_2015&amp;regnr_2015,0),MATCH($C161,var_2015,0)),"-")</f>
        <v>0</v>
      </c>
      <c r="J161" s="57">
        <f t="array" ref="J161">IFERROR(INDEX(data_2015,MATCH(J$5&amp;$C$4,regnper_2015&amp;regnr_2015,0),MATCH($C161,var_2015,0)),"-")</f>
        <v>0</v>
      </c>
      <c r="K161" s="57">
        <f t="array" ref="K161">IFERROR(INDEX(data_2015,MATCH(K$5&amp;$C$4,regnper_2015&amp;regnr_2015,0),MATCH($C161,var_2015,0)),"-")</f>
        <v>0</v>
      </c>
      <c r="L161" s="57">
        <f t="array" ref="L161">IFERROR(INDEX(data_2015,MATCH(L$5&amp;$C$4,regnper_2015&amp;regnr_2015,0),MATCH($C161,var_2015,0)),"-")</f>
        <v>0</v>
      </c>
      <c r="M161" s="57">
        <f t="array" ref="M161">IFERROR(INDEX(data_2015,MATCH(M$5&amp;$C$4,regnper_2015&amp;regnr_2015,0),MATCH($C161,var_2015,0)),"-")</f>
        <v>0</v>
      </c>
      <c r="N161" s="57">
        <f t="array" ref="N161">IFERROR(INDEX(data_2015,MATCH(N$5&amp;$C$4,regnper_2015&amp;regnr_2015,0),MATCH($C161,var_2015,0)),"-")</f>
        <v>0</v>
      </c>
    </row>
    <row r="162" spans="1:14">
      <c r="A162" s="28" t="s">
        <v>134</v>
      </c>
      <c r="B162" s="35" t="s">
        <v>644</v>
      </c>
      <c r="C162" s="39" t="s">
        <v>645</v>
      </c>
      <c r="D162" s="57">
        <f t="array" ref="D162">IFERROR(INDEX(data_2015,MATCH(D$5&amp;$C$4,regnper_2015&amp;regnr_2015,0),MATCH($C162,var_2015,0)),"-")</f>
        <v>0</v>
      </c>
      <c r="E162" s="57">
        <f t="array" ref="E162">IFERROR(INDEX(data_2015,MATCH(E$5&amp;$C$4,regnper_2015&amp;regnr_2015,0),MATCH($C162,var_2015,0)),"-")</f>
        <v>0</v>
      </c>
      <c r="F162" s="57">
        <f t="array" ref="F162">IFERROR(INDEX(data_2015,MATCH(F$5&amp;$C$4,regnper_2015&amp;regnr_2015,0),MATCH($C162,var_2015,0)),"-")</f>
        <v>0</v>
      </c>
      <c r="G162" s="57">
        <f t="array" ref="G162">IFERROR(INDEX(data_2015,MATCH(G$5&amp;$C$4,regnper_2015&amp;regnr_2015,0),MATCH($C162,var_2015,0)),"-")</f>
        <v>0</v>
      </c>
      <c r="H162" s="57">
        <f t="array" ref="H162">IFERROR(INDEX(data_2015,MATCH(H$5&amp;$C$4,regnper_2015&amp;regnr_2015,0),MATCH($C162,var_2015,0)),"-")</f>
        <v>0</v>
      </c>
      <c r="I162" s="57">
        <f t="array" ref="I162">IFERROR(INDEX(data_2015,MATCH(I$5&amp;$C$4,regnper_2015&amp;regnr_2015,0),MATCH($C162,var_2015,0)),"-")</f>
        <v>0</v>
      </c>
      <c r="J162" s="57">
        <f t="array" ref="J162">IFERROR(INDEX(data_2015,MATCH(J$5&amp;$C$4,regnper_2015&amp;regnr_2015,0),MATCH($C162,var_2015,0)),"-")</f>
        <v>0</v>
      </c>
      <c r="K162" s="57">
        <f t="array" ref="K162">IFERROR(INDEX(data_2015,MATCH(K$5&amp;$C$4,regnper_2015&amp;regnr_2015,0),MATCH($C162,var_2015,0)),"-")</f>
        <v>0</v>
      </c>
      <c r="L162" s="57">
        <f t="array" ref="L162">IFERROR(INDEX(data_2015,MATCH(L$5&amp;$C$4,regnper_2015&amp;regnr_2015,0),MATCH($C162,var_2015,0)),"-")</f>
        <v>0</v>
      </c>
      <c r="M162" s="57">
        <f t="array" ref="M162">IFERROR(INDEX(data_2015,MATCH(M$5&amp;$C$4,regnper_2015&amp;regnr_2015,0),MATCH($C162,var_2015,0)),"-")</f>
        <v>0</v>
      </c>
      <c r="N162" s="57">
        <f t="array" ref="N162">IFERROR(INDEX(data_2015,MATCH(N$5&amp;$C$4,regnper_2015&amp;regnr_2015,0),MATCH($C162,var_2015,0)),"-")</f>
        <v>0</v>
      </c>
    </row>
    <row r="163" spans="1:14">
      <c r="A163" s="28" t="s">
        <v>137</v>
      </c>
      <c r="B163" s="35" t="s">
        <v>646</v>
      </c>
      <c r="C163" s="39" t="s">
        <v>647</v>
      </c>
      <c r="D163" s="57">
        <f t="array" ref="D163">IFERROR(INDEX(data_2015,MATCH(D$5&amp;$C$4,regnper_2015&amp;regnr_2015,0),MATCH($C163,var_2015,0)),"-")</f>
        <v>0</v>
      </c>
      <c r="E163" s="57">
        <f t="array" ref="E163">IFERROR(INDEX(data_2015,MATCH(E$5&amp;$C$4,regnper_2015&amp;regnr_2015,0),MATCH($C163,var_2015,0)),"-")</f>
        <v>0</v>
      </c>
      <c r="F163" s="57">
        <f t="array" ref="F163">IFERROR(INDEX(data_2015,MATCH(F$5&amp;$C$4,regnper_2015&amp;regnr_2015,0),MATCH($C163,var_2015,0)),"-")</f>
        <v>0</v>
      </c>
      <c r="G163" s="57">
        <f t="array" ref="G163">IFERROR(INDEX(data_2015,MATCH(G$5&amp;$C$4,regnper_2015&amp;regnr_2015,0),MATCH($C163,var_2015,0)),"-")</f>
        <v>0</v>
      </c>
      <c r="H163" s="57">
        <f t="array" ref="H163">IFERROR(INDEX(data_2015,MATCH(H$5&amp;$C$4,regnper_2015&amp;regnr_2015,0),MATCH($C163,var_2015,0)),"-")</f>
        <v>0</v>
      </c>
      <c r="I163" s="57">
        <f t="array" ref="I163">IFERROR(INDEX(data_2015,MATCH(I$5&amp;$C$4,regnper_2015&amp;regnr_2015,0),MATCH($C163,var_2015,0)),"-")</f>
        <v>0</v>
      </c>
      <c r="J163" s="57">
        <f t="array" ref="J163">IFERROR(INDEX(data_2015,MATCH(J$5&amp;$C$4,regnper_2015&amp;regnr_2015,0),MATCH($C163,var_2015,0)),"-")</f>
        <v>0</v>
      </c>
      <c r="K163" s="57">
        <f t="array" ref="K163">IFERROR(INDEX(data_2015,MATCH(K$5&amp;$C$4,regnper_2015&amp;regnr_2015,0),MATCH($C163,var_2015,0)),"-")</f>
        <v>0</v>
      </c>
      <c r="L163" s="57">
        <f t="array" ref="L163">IFERROR(INDEX(data_2015,MATCH(L$5&amp;$C$4,regnper_2015&amp;regnr_2015,0),MATCH($C163,var_2015,0)),"-")</f>
        <v>0</v>
      </c>
      <c r="M163" s="57">
        <f t="array" ref="M163">IFERROR(INDEX(data_2015,MATCH(M$5&amp;$C$4,regnper_2015&amp;regnr_2015,0),MATCH($C163,var_2015,0)),"-")</f>
        <v>0</v>
      </c>
      <c r="N163" s="57">
        <f t="array" ref="N163">IFERROR(INDEX(data_2015,MATCH(N$5&amp;$C$4,regnper_2015&amp;regnr_2015,0),MATCH($C163,var_2015,0)),"-")</f>
        <v>0</v>
      </c>
    </row>
    <row r="164" spans="1:14">
      <c r="A164" s="28" t="s">
        <v>140</v>
      </c>
      <c r="B164" s="35" t="s">
        <v>267</v>
      </c>
      <c r="C164" s="39" t="s">
        <v>648</v>
      </c>
      <c r="D164" s="57">
        <f t="array" ref="D164">IFERROR(INDEX(data_2015,MATCH(D$5&amp;$C$4,regnper_2015&amp;regnr_2015,0),MATCH($C164,var_2015,0)),"-")</f>
        <v>4349</v>
      </c>
      <c r="E164" s="57">
        <f t="array" ref="E164">IFERROR(INDEX(data_2015,MATCH(E$5&amp;$C$4,regnper_2015&amp;regnr_2015,0),MATCH($C164,var_2015,0)),"-")</f>
        <v>5032</v>
      </c>
      <c r="F164" s="57">
        <f t="array" ref="F164">IFERROR(INDEX(data_2015,MATCH(F$5&amp;$C$4,regnper_2015&amp;regnr_2015,0),MATCH($C164,var_2015,0)),"-")</f>
        <v>7135</v>
      </c>
      <c r="G164" s="57">
        <f t="array" ref="G164">IFERROR(INDEX(data_2015,MATCH(G$5&amp;$C$4,regnper_2015&amp;regnr_2015,0),MATCH($C164,var_2015,0)),"-")</f>
        <v>5968</v>
      </c>
      <c r="H164" s="57">
        <f t="array" ref="H164">IFERROR(INDEX(data_2015,MATCH(H$5&amp;$C$4,regnper_2015&amp;regnr_2015,0),MATCH($C164,var_2015,0)),"-")</f>
        <v>5854</v>
      </c>
      <c r="I164" s="57">
        <f t="array" ref="I164">IFERROR(INDEX(data_2015,MATCH(I$5&amp;$C$4,regnper_2015&amp;regnr_2015,0),MATCH($C164,var_2015,0)),"-")</f>
        <v>7732</v>
      </c>
      <c r="J164" s="57">
        <f t="array" ref="J164">IFERROR(INDEX(data_2015,MATCH(J$5&amp;$C$4,regnper_2015&amp;regnr_2015,0),MATCH($C164,var_2015,0)),"-")</f>
        <v>8879</v>
      </c>
      <c r="K164" s="57">
        <f t="array" ref="K164">IFERROR(INDEX(data_2015,MATCH(K$5&amp;$C$4,regnper_2015&amp;regnr_2015,0),MATCH($C164,var_2015,0)),"-")</f>
        <v>8539</v>
      </c>
      <c r="L164" s="57">
        <f t="array" ref="L164">IFERROR(INDEX(data_2015,MATCH(L$5&amp;$C$4,regnper_2015&amp;regnr_2015,0),MATCH($C164,var_2015,0)),"-")</f>
        <v>8847</v>
      </c>
      <c r="M164" s="57">
        <f t="array" ref="M164">IFERROR(INDEX(data_2015,MATCH(M$5&amp;$C$4,regnper_2015&amp;regnr_2015,0),MATCH($C164,var_2015,0)),"-")</f>
        <v>11184</v>
      </c>
      <c r="N164" s="57">
        <f t="array" ref="N164">IFERROR(INDEX(data_2015,MATCH(N$5&amp;$C$4,regnper_2015&amp;regnr_2015,0),MATCH($C164,var_2015,0)),"-")</f>
        <v>8879</v>
      </c>
    </row>
    <row r="165" spans="1:14">
      <c r="A165" s="28" t="s">
        <v>286</v>
      </c>
      <c r="B165" s="36" t="s">
        <v>649</v>
      </c>
      <c r="C165" s="39" t="s">
        <v>650</v>
      </c>
      <c r="D165" s="62">
        <f t="array" ref="D165">IFERROR(INDEX(data_2015,MATCH(D$5&amp;$C$4,regnper_2015&amp;regnr_2015,0),MATCH($C165,var_2015,0)),"-")</f>
        <v>6617</v>
      </c>
      <c r="E165" s="62">
        <f t="array" ref="E165">IFERROR(INDEX(data_2015,MATCH(E$5&amp;$C$4,regnper_2015&amp;regnr_2015,0),MATCH($C165,var_2015,0)),"-")</f>
        <v>7300</v>
      </c>
      <c r="F165" s="62">
        <f t="array" ref="F165">IFERROR(INDEX(data_2015,MATCH(F$5&amp;$C$4,regnper_2015&amp;regnr_2015,0),MATCH($C165,var_2015,0)),"-")</f>
        <v>9403</v>
      </c>
      <c r="G165" s="62">
        <f t="array" ref="G165">IFERROR(INDEX(data_2015,MATCH(G$5&amp;$C$4,regnper_2015&amp;regnr_2015,0),MATCH($C165,var_2015,0)),"-")</f>
        <v>8236</v>
      </c>
      <c r="H165" s="62">
        <f t="array" ref="H165">IFERROR(INDEX(data_2015,MATCH(H$5&amp;$C$4,regnper_2015&amp;regnr_2015,0),MATCH($C165,var_2015,0)),"-")</f>
        <v>8122</v>
      </c>
      <c r="I165" s="62">
        <f t="array" ref="I165">IFERROR(INDEX(data_2015,MATCH(I$5&amp;$C$4,regnper_2015&amp;regnr_2015,0),MATCH($C165,var_2015,0)),"-")</f>
        <v>10000</v>
      </c>
      <c r="J165" s="62">
        <f t="array" ref="J165">IFERROR(INDEX(data_2015,MATCH(J$5&amp;$C$4,regnper_2015&amp;regnr_2015,0),MATCH($C165,var_2015,0)),"-")</f>
        <v>11147</v>
      </c>
      <c r="K165" s="62">
        <f t="array" ref="K165">IFERROR(INDEX(data_2015,MATCH(K$5&amp;$C$4,regnper_2015&amp;regnr_2015,0),MATCH($C165,var_2015,0)),"-")</f>
        <v>10807</v>
      </c>
      <c r="L165" s="62">
        <f t="array" ref="L165">IFERROR(INDEX(data_2015,MATCH(L$5&amp;$C$4,regnper_2015&amp;regnr_2015,0),MATCH($C165,var_2015,0)),"-")</f>
        <v>11115</v>
      </c>
      <c r="M165" s="62">
        <f t="array" ref="M165">IFERROR(INDEX(data_2015,MATCH(M$5&amp;$C$4,regnper_2015&amp;regnr_2015,0),MATCH($C165,var_2015,0)),"-")</f>
        <v>13452</v>
      </c>
      <c r="N165" s="62">
        <f t="array" ref="N165">IFERROR(INDEX(data_2015,MATCH(N$5&amp;$C$4,regnper_2015&amp;regnr_2015,0),MATCH($C165,var_2015,0)),"-")</f>
        <v>11147</v>
      </c>
    </row>
    <row r="166" spans="1:14">
      <c r="A166" s="28" t="s">
        <v>289</v>
      </c>
      <c r="B166" s="35" t="s">
        <v>273</v>
      </c>
      <c r="C166" s="39" t="s">
        <v>651</v>
      </c>
      <c r="D166" s="57">
        <f t="array" ref="D166">IFERROR(INDEX(data_2015,MATCH(D$5&amp;$C$4,regnper_2015&amp;regnr_2015,0),MATCH($C166,var_2015,0)),"-")</f>
        <v>0</v>
      </c>
      <c r="E166" s="57">
        <f t="array" ref="E166">IFERROR(INDEX(data_2015,MATCH(E$5&amp;$C$4,regnper_2015&amp;regnr_2015,0),MATCH($C166,var_2015,0)),"-")</f>
        <v>0</v>
      </c>
      <c r="F166" s="57">
        <f t="array" ref="F166">IFERROR(INDEX(data_2015,MATCH(F$5&amp;$C$4,regnper_2015&amp;regnr_2015,0),MATCH($C166,var_2015,0)),"-")</f>
        <v>0</v>
      </c>
      <c r="G166" s="57">
        <f t="array" ref="G166">IFERROR(INDEX(data_2015,MATCH(G$5&amp;$C$4,regnper_2015&amp;regnr_2015,0),MATCH($C166,var_2015,0)),"-")</f>
        <v>0</v>
      </c>
      <c r="H166" s="57">
        <f t="array" ref="H166">IFERROR(INDEX(data_2015,MATCH(H$5&amp;$C$4,regnper_2015&amp;regnr_2015,0),MATCH($C166,var_2015,0)),"-")</f>
        <v>0</v>
      </c>
      <c r="I166" s="57">
        <f t="array" ref="I166">IFERROR(INDEX(data_2015,MATCH(I$5&amp;$C$4,regnper_2015&amp;regnr_2015,0),MATCH($C166,var_2015,0)),"-")</f>
        <v>0</v>
      </c>
      <c r="J166" s="57">
        <f t="array" ref="J166">IFERROR(INDEX(data_2015,MATCH(J$5&amp;$C$4,regnper_2015&amp;regnr_2015,0),MATCH($C166,var_2015,0)),"-")</f>
        <v>0</v>
      </c>
      <c r="K166" s="57">
        <f t="array" ref="K166">IFERROR(INDEX(data_2015,MATCH(K$5&amp;$C$4,regnper_2015&amp;regnr_2015,0),MATCH($C166,var_2015,0)),"-")</f>
        <v>0</v>
      </c>
      <c r="L166" s="57">
        <f t="array" ref="L166">IFERROR(INDEX(data_2015,MATCH(L$5&amp;$C$4,regnper_2015&amp;regnr_2015,0),MATCH($C166,var_2015,0)),"-")</f>
        <v>0</v>
      </c>
      <c r="M166" s="57">
        <f t="array" ref="M166">IFERROR(INDEX(data_2015,MATCH(M$5&amp;$C$4,regnper_2015&amp;regnr_2015,0),MATCH($C166,var_2015,0)),"-")</f>
        <v>0</v>
      </c>
      <c r="N166" s="57">
        <f t="array" ref="N166">IFERROR(INDEX(data_2015,MATCH(N$5&amp;$C$4,regnper_2015&amp;regnr_2015,0),MATCH($C166,var_2015,0)),"-")</f>
        <v>0</v>
      </c>
    </row>
    <row r="167" spans="1:14">
      <c r="A167" s="28" t="s">
        <v>292</v>
      </c>
      <c r="B167" s="36" t="s">
        <v>652</v>
      </c>
      <c r="C167" s="39" t="s">
        <v>653</v>
      </c>
      <c r="D167" s="62">
        <f t="array" ref="D167">IFERROR(INDEX(data_2015,MATCH(D$5&amp;$C$4,regnper_2015&amp;regnr_2015,0),MATCH($C167,var_2015,0)),"-")</f>
        <v>576144</v>
      </c>
      <c r="E167" s="62">
        <f t="array" ref="E167">IFERROR(INDEX(data_2015,MATCH(E$5&amp;$C$4,regnper_2015&amp;regnr_2015,0),MATCH($C167,var_2015,0)),"-")</f>
        <v>696023</v>
      </c>
      <c r="F167" s="62">
        <f t="array" ref="F167">IFERROR(INDEX(data_2015,MATCH(F$5&amp;$C$4,regnper_2015&amp;regnr_2015,0),MATCH($C167,var_2015,0)),"-")</f>
        <v>786470</v>
      </c>
      <c r="G167" s="62">
        <f t="array" ref="G167">IFERROR(INDEX(data_2015,MATCH(G$5&amp;$C$4,regnper_2015&amp;regnr_2015,0),MATCH($C167,var_2015,0)),"-")</f>
        <v>733618</v>
      </c>
      <c r="H167" s="62">
        <f t="array" ref="H167">IFERROR(INDEX(data_2015,MATCH(H$5&amp;$C$4,regnper_2015&amp;regnr_2015,0),MATCH($C167,var_2015,0)),"-")</f>
        <v>968500</v>
      </c>
      <c r="I167" s="62">
        <f t="array" ref="I167">IFERROR(INDEX(data_2015,MATCH(I$5&amp;$C$4,regnper_2015&amp;regnr_2015,0),MATCH($C167,var_2015,0)),"-")</f>
        <v>1210403</v>
      </c>
      <c r="J167" s="62">
        <f t="array" ref="J167">IFERROR(INDEX(data_2015,MATCH(J$5&amp;$C$4,regnper_2015&amp;regnr_2015,0),MATCH($C167,var_2015,0)),"-")</f>
        <v>1350235</v>
      </c>
      <c r="K167" s="62">
        <f t="array" ref="K167">IFERROR(INDEX(data_2015,MATCH(K$5&amp;$C$4,regnper_2015&amp;regnr_2015,0),MATCH($C167,var_2015,0)),"-")</f>
        <v>1605854</v>
      </c>
      <c r="L167" s="62">
        <f t="array" ref="L167">IFERROR(INDEX(data_2015,MATCH(L$5&amp;$C$4,regnper_2015&amp;regnr_2015,0),MATCH($C167,var_2015,0)),"-")</f>
        <v>1878280</v>
      </c>
      <c r="M167" s="62">
        <f t="array" ref="M167">IFERROR(INDEX(data_2015,MATCH(M$5&amp;$C$4,regnper_2015&amp;regnr_2015,0),MATCH($C167,var_2015,0)),"-")</f>
        <v>2217841</v>
      </c>
      <c r="N167" s="62">
        <f t="array" ref="N167">IFERROR(INDEX(data_2015,MATCH(N$5&amp;$C$4,regnper_2015&amp;regnr_2015,0),MATCH($C167,var_2015,0)),"-")</f>
        <v>2459467</v>
      </c>
    </row>
    <row r="169" spans="1:14" ht="14.25" customHeight="1"/>
  </sheetData>
  <sheetProtection algorithmName="SHA-512" hashValue="N42I+GGNGwUylTDwL7vjuiiJa5Fn5XQh6eJyCt5uR5rbjvKk6xBHmkbGrDLV0svG3How5O7Ooameebkn30bBHQ==" saltValue="pcVXu0q4sAoZg1avvi64RQ==" spinCount="100000" sheet="1"/>
  <mergeCells count="5">
    <mergeCell ref="A1:B1"/>
    <mergeCell ref="C3:D3"/>
    <mergeCell ref="C4:D4"/>
    <mergeCell ref="A6:N6"/>
    <mergeCell ref="A72:N72"/>
  </mergeCells>
  <dataValidations count="1">
    <dataValidation type="list" allowBlank="1" showInputMessage="1" showErrorMessage="1" sqref="B4" xr:uid="{00000000-0002-0000-0600-000000000000}">
      <formula1>drop_navn_2015</formula1>
    </dataValidation>
  </dataValidations>
  <hyperlinks>
    <hyperlink ref="A1:B1" location="Indholdsfortegnelse!A1" display="Tilbage til indholdsfortegnels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landscape"/>
  <headerFooter scaleWithDoc="0" alignWithMargins="0">
    <oddHeader>&amp;L&amp;C&amp;G&amp;R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/>
  </sheetPr>
  <dimension ref="A1:L170"/>
  <sheetViews>
    <sheetView showGridLines="0" topLeftCell="A39" zoomScaleNormal="100" workbookViewId="0">
      <selection activeCell="B4" sqref="B4"/>
    </sheetView>
  </sheetViews>
  <sheetFormatPr defaultColWidth="11.42578125" defaultRowHeight="15"/>
  <cols>
    <col min="1" max="1" width="5.42578125" customWidth="1"/>
    <col min="2" max="2" width="93.5703125" customWidth="1"/>
    <col min="3" max="3" width="18.42578125" customWidth="1"/>
    <col min="4" max="8" width="15.28515625" customWidth="1"/>
    <col min="9" max="9" width="12.42578125" customWidth="1"/>
    <col min="10" max="10" width="11.140625" customWidth="1"/>
  </cols>
  <sheetData>
    <row r="1" spans="1:12">
      <c r="A1" s="122" t="s">
        <v>8</v>
      </c>
      <c r="B1" s="122"/>
      <c r="C1" s="13"/>
      <c r="D1" s="1"/>
      <c r="E1" s="1"/>
      <c r="F1" s="1"/>
      <c r="G1" s="1"/>
      <c r="H1" s="1"/>
      <c r="I1" s="1"/>
      <c r="J1" s="3"/>
    </row>
    <row r="2" spans="1:12">
      <c r="A2" s="13"/>
      <c r="B2" s="13"/>
      <c r="C2" s="13"/>
      <c r="D2" s="1"/>
      <c r="E2" s="1"/>
      <c r="F2" s="1"/>
      <c r="G2" s="1"/>
      <c r="H2" s="1"/>
      <c r="I2" s="1"/>
      <c r="J2" s="3"/>
    </row>
    <row r="3" spans="1:12">
      <c r="A3" s="1"/>
      <c r="B3" s="21" t="s">
        <v>775</v>
      </c>
      <c r="C3" s="123" t="s">
        <v>9</v>
      </c>
      <c r="D3" s="123"/>
      <c r="E3" s="14"/>
      <c r="F3" s="14"/>
      <c r="G3" s="14"/>
      <c r="H3" s="14"/>
      <c r="I3" s="1"/>
      <c r="J3" s="3"/>
      <c r="K3" s="1"/>
      <c r="L3" s="3"/>
    </row>
    <row r="4" spans="1:12">
      <c r="A4" s="1"/>
      <c r="B4" s="29" t="s">
        <v>940</v>
      </c>
      <c r="C4" s="124">
        <f>INDEX(drop_regnr_2016,MATCH(B4,drop_navn_2016,0))</f>
        <v>70735</v>
      </c>
      <c r="D4" s="124"/>
      <c r="E4" s="46"/>
      <c r="F4" s="46"/>
      <c r="G4" s="46"/>
      <c r="H4" s="46"/>
      <c r="I4" s="1"/>
      <c r="J4" s="3"/>
      <c r="K4" s="1"/>
      <c r="L4" s="3"/>
    </row>
    <row r="5" spans="1:12">
      <c r="A5" s="1"/>
      <c r="B5" s="67"/>
      <c r="C5" s="67"/>
      <c r="D5" s="111" t="str">
        <f>D7&amp;"12"</f>
        <v>201612</v>
      </c>
      <c r="E5" s="111" t="str">
        <f t="shared" ref="E5:I5" si="0">E7&amp;"12"</f>
        <v>201712</v>
      </c>
      <c r="F5" s="111" t="str">
        <f t="shared" si="0"/>
        <v>201812</v>
      </c>
      <c r="G5" s="111" t="str">
        <f t="shared" si="0"/>
        <v>201912</v>
      </c>
      <c r="H5" s="111" t="str">
        <f t="shared" si="0"/>
        <v>202012</v>
      </c>
      <c r="I5" s="111" t="str">
        <f t="shared" si="0"/>
        <v>202112</v>
      </c>
      <c r="J5" s="111" t="str">
        <f t="shared" ref="J5:K5" si="1">J7&amp;"12"</f>
        <v>202212</v>
      </c>
      <c r="K5" s="111" t="str">
        <f t="shared" si="1"/>
        <v>202312</v>
      </c>
      <c r="L5" s="111" t="str">
        <f t="shared" ref="L5" si="2">L7&amp;"12"</f>
        <v>202412</v>
      </c>
    </row>
    <row r="6" spans="1:12" ht="23.25" customHeight="1">
      <c r="A6" s="126" t="s">
        <v>11</v>
      </c>
      <c r="B6" s="127"/>
      <c r="C6" s="127"/>
      <c r="D6" s="128"/>
      <c r="E6" s="15"/>
      <c r="F6" s="15"/>
      <c r="G6" s="15"/>
      <c r="H6" s="15"/>
      <c r="I6" s="15"/>
      <c r="J6" s="15"/>
      <c r="K6" s="15"/>
      <c r="L6" s="15"/>
    </row>
    <row r="7" spans="1:12">
      <c r="A7" s="112"/>
      <c r="B7" s="112"/>
      <c r="C7" s="49" t="s">
        <v>12</v>
      </c>
      <c r="D7" s="118">
        <v>2016</v>
      </c>
      <c r="E7" s="118">
        <v>2017</v>
      </c>
      <c r="F7" s="118">
        <v>2018</v>
      </c>
      <c r="G7" s="118">
        <v>2019</v>
      </c>
      <c r="H7" s="118">
        <v>2020</v>
      </c>
      <c r="I7" s="118">
        <v>2021</v>
      </c>
      <c r="J7" s="118">
        <v>2022</v>
      </c>
      <c r="K7" s="118">
        <v>2023</v>
      </c>
      <c r="L7" s="118">
        <v>2024</v>
      </c>
    </row>
    <row r="8" spans="1:12">
      <c r="A8" s="113"/>
      <c r="B8" s="113"/>
      <c r="C8" s="42"/>
      <c r="D8" s="47" t="s">
        <v>669</v>
      </c>
      <c r="E8" s="47" t="s">
        <v>669</v>
      </c>
      <c r="F8" s="47" t="s">
        <v>669</v>
      </c>
      <c r="G8" s="47" t="s">
        <v>669</v>
      </c>
      <c r="H8" s="47" t="s">
        <v>669</v>
      </c>
      <c r="I8" s="47" t="s">
        <v>669</v>
      </c>
      <c r="J8" s="47" t="s">
        <v>669</v>
      </c>
      <c r="K8" s="47" t="s">
        <v>669</v>
      </c>
      <c r="L8" s="47" t="s">
        <v>669</v>
      </c>
    </row>
    <row r="9" spans="1:12">
      <c r="A9" s="114" t="s">
        <v>15</v>
      </c>
      <c r="B9" s="77" t="s">
        <v>413</v>
      </c>
      <c r="C9" s="78" t="s">
        <v>875</v>
      </c>
      <c r="D9" s="79">
        <f t="array" ref="D9">INDEX(Data_2016_frem!$2:$52,MATCH(D$5&amp;$C$4,Data_2016_frem!$A$2:$A$52&amp;Data_2016_frem!$B$2:$B$52,0),MATCH($C9,var_2016,0))</f>
        <v>336646</v>
      </c>
      <c r="E9" s="79">
        <f t="array" ref="E9">INDEX(Data_2016_frem!$2:$52,MATCH(E$5&amp;$C$4,Data_2016_frem!$A$2:$A$52&amp;Data_2016_frem!$B$2:$B$52,0),MATCH($C9,var_2016,0))</f>
        <v>351842</v>
      </c>
      <c r="F9" s="79">
        <f t="array" ref="F9">INDEX(Data_2016_frem!$2:$52,MATCH(F$5&amp;$C$4,Data_2016_frem!$A$2:$A$52&amp;Data_2016_frem!$B$2:$B$52,0),MATCH($C9,var_2016,0))</f>
        <v>372960</v>
      </c>
      <c r="G9" s="79">
        <f t="array" ref="G9">INDEX(Data_2016_frem!$2:$52,MATCH(G$5&amp;$C$4,Data_2016_frem!$A$2:$A$52&amp;Data_2016_frem!$B$2:$B$52,0),MATCH($C9,var_2016,0))</f>
        <v>387735</v>
      </c>
      <c r="H9" s="79">
        <f t="array" ref="H9">INDEX(Data_2016_frem!$2:$520,MATCH(H$5&amp;$C$4,Data_2016_frem!$A$2:$A$520&amp;Data_2016_frem!$B$2:$B$520,0),MATCH($C9,var_2016,0))</f>
        <v>387354</v>
      </c>
      <c r="I9" s="79">
        <f t="array" ref="I9">INDEX(Data_2016_frem!$2:$520,MATCH(I$5&amp;$C$4,Data_2016_frem!$A$2:$A$520&amp;Data_2016_frem!$B$2:$B$520,0),MATCH($C9,var_2016,0))</f>
        <v>428989</v>
      </c>
      <c r="J9" s="79">
        <f t="array" ref="J9">INDEX(Data_2016_frem!$2:$520,MATCH(J$5&amp;$C$4,Data_2016_frem!$A$2:$A$520&amp;Data_2016_frem!$B$2:$B$520,0),MATCH($C9,var_2016,0))</f>
        <v>440318</v>
      </c>
      <c r="K9" s="79">
        <f t="array" ref="K9">INDEX(Data_2016_frem!$2:$520,MATCH(K$5&amp;$C$4,Data_2016_frem!$A$2:$A$520&amp;Data_2016_frem!$B$2:$B$520,0),MATCH($C9,var_2016,0))</f>
        <v>451980</v>
      </c>
      <c r="L9" s="79">
        <f t="array" ref="L9">INDEX(Data_2016_frem!$2:$520,MATCH(L$5&amp;$C$4,Data_2016_frem!$A$2:$A$520&amp;Data_2016_frem!$B$2:$B$520,0),MATCH($C9,var_2016,0))</f>
        <v>464990</v>
      </c>
    </row>
    <row r="10" spans="1:12">
      <c r="A10" s="80" t="s">
        <v>18</v>
      </c>
      <c r="B10" s="81" t="s">
        <v>415</v>
      </c>
      <c r="C10" s="82" t="s">
        <v>846</v>
      </c>
      <c r="D10" s="79">
        <f t="array" ref="D10">INDEX(Data_2016_frem!$2:$52,MATCH(D$5&amp;$C$4,Data_2016_frem!$A$2:$A$52&amp;Data_2016_frem!$B$2:$B$52,0),MATCH($C10,var_2016,0))</f>
        <v>0</v>
      </c>
      <c r="E10" s="79">
        <f t="array" ref="E10">INDEX(Data_2016_frem!$2:$52,MATCH(E$5&amp;$C$4,Data_2016_frem!$A$2:$A$52&amp;Data_2016_frem!$B$2:$B$52,0),MATCH($C10,var_2016,0))</f>
        <v>0</v>
      </c>
      <c r="F10" s="79">
        <f t="array" ref="F10">INDEX(Data_2016_frem!$2:$52,MATCH(F$5&amp;$C$4,Data_2016_frem!$A$2:$A$52&amp;Data_2016_frem!$B$2:$B$52,0),MATCH($C10,var_2016,0))</f>
        <v>0</v>
      </c>
      <c r="G10" s="79">
        <f t="array" ref="G10">INDEX(Data_2016_frem!$2:$52,MATCH(G$5&amp;$C$4,Data_2016_frem!$A$2:$A$52&amp;Data_2016_frem!$B$2:$B$52,0),MATCH($C10,var_2016,0))</f>
        <v>0</v>
      </c>
      <c r="H10" s="79">
        <f t="array" ref="H10">INDEX(Data_2016_frem!$2:$520,MATCH(H$5&amp;$C$4,Data_2016_frem!$A$2:$A$520&amp;Data_2016_frem!$B$2:$B$520,0),MATCH($C10,var_2016,0))</f>
        <v>0</v>
      </c>
      <c r="I10" s="79">
        <f t="array" ref="I10">INDEX(Data_2016_frem!$2:$520,MATCH(I$5&amp;$C$4,Data_2016_frem!$A$2:$A$520&amp;Data_2016_frem!$B$2:$B$520,0),MATCH($C10,var_2016,0))</f>
        <v>0</v>
      </c>
      <c r="J10" s="79">
        <f t="array" ref="J10">INDEX(Data_2016_frem!$2:$520,MATCH(J$5&amp;$C$4,Data_2016_frem!$A$2:$A$520&amp;Data_2016_frem!$B$2:$B$520,0),MATCH($C10,var_2016,0))</f>
        <v>0</v>
      </c>
      <c r="K10" s="79">
        <f t="array" ref="K10">INDEX(Data_2016_frem!$2:$520,MATCH(K$5&amp;$C$4,Data_2016_frem!$A$2:$A$520&amp;Data_2016_frem!$B$2:$B$520,0),MATCH($C10,var_2016,0))</f>
        <v>0</v>
      </c>
      <c r="L10" s="79">
        <f t="array" ref="L10">INDEX(Data_2016_frem!$2:$520,MATCH(L$5&amp;$C$4,Data_2016_frem!$A$2:$A$520&amp;Data_2016_frem!$B$2:$B$520,0),MATCH($C10,var_2016,0))</f>
        <v>0</v>
      </c>
    </row>
    <row r="11" spans="1:12">
      <c r="A11" s="83" t="s">
        <v>21</v>
      </c>
      <c r="B11" s="84" t="s">
        <v>654</v>
      </c>
      <c r="C11" s="85" t="s">
        <v>876</v>
      </c>
      <c r="D11" s="79">
        <f t="array" ref="D11">INDEX(Data_2016_frem!$2:$52,MATCH(D$5&amp;$C$4,Data_2016_frem!$A$2:$A$52&amp;Data_2016_frem!$B$2:$B$52,0),MATCH($C11,var_2016,0))</f>
        <v>336646</v>
      </c>
      <c r="E11" s="79">
        <f t="array" ref="E11">INDEX(Data_2016_frem!$2:$52,MATCH(E$5&amp;$C$4,Data_2016_frem!$A$2:$A$52&amp;Data_2016_frem!$B$2:$B$52,0),MATCH($C11,var_2016,0))</f>
        <v>351842</v>
      </c>
      <c r="F11" s="79">
        <f t="array" ref="F11">INDEX(Data_2016_frem!$2:$52,MATCH(F$5&amp;$C$4,Data_2016_frem!$A$2:$A$52&amp;Data_2016_frem!$B$2:$B$52,0),MATCH($C11,var_2016,0))</f>
        <v>372960</v>
      </c>
      <c r="G11" s="79">
        <f t="array" ref="G11">INDEX(Data_2016_frem!$2:$52,MATCH(G$5&amp;$C$4,Data_2016_frem!$A$2:$A$52&amp;Data_2016_frem!$B$2:$B$52,0),MATCH($C11,var_2016,0))</f>
        <v>387735</v>
      </c>
      <c r="H11" s="79">
        <f t="array" ref="H11">INDEX(Data_2016_frem!$2:$520,MATCH(H$5&amp;$C$4,Data_2016_frem!$A$2:$A$520&amp;Data_2016_frem!$B$2:$B$520,0),MATCH($C11,var_2016,0))</f>
        <v>387354</v>
      </c>
      <c r="I11" s="79">
        <f t="array" ref="I11">INDEX(Data_2016_frem!$2:$520,MATCH(I$5&amp;$C$4,Data_2016_frem!$A$2:$A$520&amp;Data_2016_frem!$B$2:$B$520,0),MATCH($C11,var_2016,0))</f>
        <v>428989</v>
      </c>
      <c r="J11" s="79">
        <f t="array" ref="J11">INDEX(Data_2016_frem!$2:$520,MATCH(J$5&amp;$C$4,Data_2016_frem!$A$2:$A$520&amp;Data_2016_frem!$B$2:$B$520,0),MATCH($C11,var_2016,0))</f>
        <v>440318</v>
      </c>
      <c r="K11" s="79">
        <f t="array" ref="K11">INDEX(Data_2016_frem!$2:$520,MATCH(K$5&amp;$C$4,Data_2016_frem!$A$2:$A$520&amp;Data_2016_frem!$B$2:$B$520,0),MATCH($C11,var_2016,0))</f>
        <v>451980</v>
      </c>
      <c r="L11" s="79">
        <f t="array" ref="L11">INDEX(Data_2016_frem!$2:$520,MATCH(L$5&amp;$C$4,Data_2016_frem!$A$2:$A$520&amp;Data_2016_frem!$B$2:$B$520,0),MATCH($C11,var_2016,0))</f>
        <v>464990</v>
      </c>
    </row>
    <row r="12" spans="1:12">
      <c r="A12" s="86" t="s">
        <v>24</v>
      </c>
      <c r="B12" s="87" t="s">
        <v>25</v>
      </c>
      <c r="C12" s="77" t="s">
        <v>866</v>
      </c>
      <c r="D12" s="79">
        <f t="array" ref="D12">INDEX(Data_2016_frem!$2:$52,MATCH(D$5&amp;$C$4,Data_2016_frem!$A$2:$A$52&amp;Data_2016_frem!$B$2:$B$52,0),MATCH($C12,var_2016,0))</f>
        <v>5211</v>
      </c>
      <c r="E12" s="79">
        <f t="array" ref="E12">INDEX(Data_2016_frem!$2:$52,MATCH(E$5&amp;$C$4,Data_2016_frem!$A$2:$A$52&amp;Data_2016_frem!$B$2:$B$52,0),MATCH($C12,var_2016,0))</f>
        <v>-1729</v>
      </c>
      <c r="F12" s="79">
        <f t="array" ref="F12">INDEX(Data_2016_frem!$2:$52,MATCH(F$5&amp;$C$4,Data_2016_frem!$A$2:$A$52&amp;Data_2016_frem!$B$2:$B$52,0),MATCH($C12,var_2016,0))</f>
        <v>0</v>
      </c>
      <c r="G12" s="79">
        <f t="array" ref="G12">INDEX(Data_2016_frem!$2:$52,MATCH(G$5&amp;$C$4,Data_2016_frem!$A$2:$A$52&amp;Data_2016_frem!$B$2:$B$52,0),MATCH($C12,var_2016,0))</f>
        <v>0</v>
      </c>
      <c r="H12" s="79">
        <f t="array" ref="H12">INDEX(Data_2016_frem!$2:$520,MATCH(H$5&amp;$C$4,Data_2016_frem!$A$2:$A$520&amp;Data_2016_frem!$B$2:$B$520,0),MATCH($C12,var_2016,0))</f>
        <v>0</v>
      </c>
      <c r="I12" s="79">
        <f t="array" ref="I12">INDEX(Data_2016_frem!$2:$520,MATCH(I$5&amp;$C$4,Data_2016_frem!$A$2:$A$520&amp;Data_2016_frem!$B$2:$B$520,0),MATCH($C12,var_2016,0))</f>
        <v>0</v>
      </c>
      <c r="J12" s="79">
        <f t="array" ref="J12">INDEX(Data_2016_frem!$2:$520,MATCH(J$5&amp;$C$4,Data_2016_frem!$A$2:$A$520&amp;Data_2016_frem!$B$2:$B$520,0),MATCH($C12,var_2016,0))</f>
        <v>0</v>
      </c>
      <c r="K12" s="79">
        <f t="array" ref="K12">INDEX(Data_2016_frem!$2:$520,MATCH(K$5&amp;$C$4,Data_2016_frem!$A$2:$A$520&amp;Data_2016_frem!$B$2:$B$520,0),MATCH($C12,var_2016,0))</f>
        <v>0</v>
      </c>
      <c r="L12" s="79">
        <f t="array" ref="L12">INDEX(Data_2016_frem!$2:$520,MATCH(L$5&amp;$C$4,Data_2016_frem!$A$2:$A$520&amp;Data_2016_frem!$B$2:$B$520,0),MATCH($C12,var_2016,0))</f>
        <v>0</v>
      </c>
    </row>
    <row r="13" spans="1:12">
      <c r="A13" s="86" t="s">
        <v>27</v>
      </c>
      <c r="B13" s="87" t="s">
        <v>360</v>
      </c>
      <c r="C13" s="77" t="s">
        <v>863</v>
      </c>
      <c r="D13" s="79">
        <f t="array" ref="D13">INDEX(Data_2016_frem!$2:$52,MATCH(D$5&amp;$C$4,Data_2016_frem!$A$2:$A$52&amp;Data_2016_frem!$B$2:$B$52,0),MATCH($C13,var_2016,0))</f>
        <v>460</v>
      </c>
      <c r="E13" s="79">
        <f t="array" ref="E13">INDEX(Data_2016_frem!$2:$52,MATCH(E$5&amp;$C$4,Data_2016_frem!$A$2:$A$52&amp;Data_2016_frem!$B$2:$B$52,0),MATCH($C13,var_2016,0))</f>
        <v>0</v>
      </c>
      <c r="F13" s="79">
        <f t="array" ref="F13">INDEX(Data_2016_frem!$2:$52,MATCH(F$5&amp;$C$4,Data_2016_frem!$A$2:$A$52&amp;Data_2016_frem!$B$2:$B$52,0),MATCH($C13,var_2016,0))</f>
        <v>0</v>
      </c>
      <c r="G13" s="79">
        <f t="array" ref="G13">INDEX(Data_2016_frem!$2:$52,MATCH(G$5&amp;$C$4,Data_2016_frem!$A$2:$A$52&amp;Data_2016_frem!$B$2:$B$52,0),MATCH($C13,var_2016,0))</f>
        <v>0</v>
      </c>
      <c r="H13" s="79">
        <f t="array" ref="H13">INDEX(Data_2016_frem!$2:$520,MATCH(H$5&amp;$C$4,Data_2016_frem!$A$2:$A$520&amp;Data_2016_frem!$B$2:$B$520,0),MATCH($C13,var_2016,0))</f>
        <v>0</v>
      </c>
      <c r="I13" s="79">
        <f t="array" ref="I13">INDEX(Data_2016_frem!$2:$520,MATCH(I$5&amp;$C$4,Data_2016_frem!$A$2:$A$520&amp;Data_2016_frem!$B$2:$B$520,0),MATCH($C13,var_2016,0))</f>
        <v>0</v>
      </c>
      <c r="J13" s="79">
        <f t="array" ref="J13">INDEX(Data_2016_frem!$2:$520,MATCH(J$5&amp;$C$4,Data_2016_frem!$A$2:$A$520&amp;Data_2016_frem!$B$2:$B$520,0),MATCH($C13,var_2016,0))</f>
        <v>0</v>
      </c>
      <c r="K13" s="79">
        <f t="array" ref="K13">INDEX(Data_2016_frem!$2:$520,MATCH(K$5&amp;$C$4,Data_2016_frem!$A$2:$A$520&amp;Data_2016_frem!$B$2:$B$520,0),MATCH($C13,var_2016,0))</f>
        <v>0</v>
      </c>
      <c r="L13" s="79">
        <f t="array" ref="L13">INDEX(Data_2016_frem!$2:$520,MATCH(L$5&amp;$C$4,Data_2016_frem!$A$2:$A$520&amp;Data_2016_frem!$B$2:$B$520,0),MATCH($C13,var_2016,0))</f>
        <v>0</v>
      </c>
    </row>
    <row r="14" spans="1:12">
      <c r="A14" s="86" t="s">
        <v>30</v>
      </c>
      <c r="B14" s="87" t="s">
        <v>421</v>
      </c>
      <c r="C14" s="88" t="s">
        <v>828</v>
      </c>
      <c r="D14" s="79">
        <f t="array" ref="D14">INDEX(Data_2016_frem!$2:$52,MATCH(D$5&amp;$C$4,Data_2016_frem!$A$2:$A$52&amp;Data_2016_frem!$B$2:$B$52,0),MATCH($C14,var_2016,0))</f>
        <v>-1322</v>
      </c>
      <c r="E14" s="79">
        <f t="array" ref="E14">INDEX(Data_2016_frem!$2:$52,MATCH(E$5&amp;$C$4,Data_2016_frem!$A$2:$A$52&amp;Data_2016_frem!$B$2:$B$52,0),MATCH($C14,var_2016,0))</f>
        <v>-33</v>
      </c>
      <c r="F14" s="79">
        <f t="array" ref="F14">INDEX(Data_2016_frem!$2:$52,MATCH(F$5&amp;$C$4,Data_2016_frem!$A$2:$A$52&amp;Data_2016_frem!$B$2:$B$52,0),MATCH($C14,var_2016,0))</f>
        <v>0</v>
      </c>
      <c r="G14" s="79">
        <f t="array" ref="G14">INDEX(Data_2016_frem!$2:$52,MATCH(G$5&amp;$C$4,Data_2016_frem!$A$2:$A$52&amp;Data_2016_frem!$B$2:$B$52,0),MATCH($C14,var_2016,0))</f>
        <v>2</v>
      </c>
      <c r="H14" s="79">
        <f t="array" ref="H14">INDEX(Data_2016_frem!$2:$520,MATCH(H$5&amp;$C$4,Data_2016_frem!$A$2:$A$520&amp;Data_2016_frem!$B$2:$B$520,0),MATCH($C14,var_2016,0))</f>
        <v>0</v>
      </c>
      <c r="I14" s="79">
        <f t="array" ref="I14">INDEX(Data_2016_frem!$2:$520,MATCH(I$5&amp;$C$4,Data_2016_frem!$A$2:$A$520&amp;Data_2016_frem!$B$2:$B$520,0),MATCH($C14,var_2016,0))</f>
        <v>0</v>
      </c>
      <c r="J14" s="79">
        <f t="array" ref="J14">INDEX(Data_2016_frem!$2:$520,MATCH(J$5&amp;$C$4,Data_2016_frem!$A$2:$A$520&amp;Data_2016_frem!$B$2:$B$520,0),MATCH($C14,var_2016,0))</f>
        <v>0</v>
      </c>
      <c r="K14" s="79">
        <f t="array" ref="K14">INDEX(Data_2016_frem!$2:$520,MATCH(K$5&amp;$C$4,Data_2016_frem!$A$2:$A$520&amp;Data_2016_frem!$B$2:$B$520,0),MATCH($C14,var_2016,0))</f>
        <v>0</v>
      </c>
      <c r="L14" s="79">
        <f t="array" ref="L14">INDEX(Data_2016_frem!$2:$520,MATCH(L$5&amp;$C$4,Data_2016_frem!$A$2:$A$520&amp;Data_2016_frem!$B$2:$B$520,0),MATCH($C14,var_2016,0))</f>
        <v>0</v>
      </c>
    </row>
    <row r="15" spans="1:12">
      <c r="A15" s="86" t="s">
        <v>33</v>
      </c>
      <c r="B15" s="87" t="s">
        <v>361</v>
      </c>
      <c r="C15" s="77" t="s">
        <v>837</v>
      </c>
      <c r="D15" s="79">
        <f t="array" ref="D15">INDEX(Data_2016_frem!$2:$52,MATCH(D$5&amp;$C$4,Data_2016_frem!$A$2:$A$52&amp;Data_2016_frem!$B$2:$B$52,0),MATCH($C15,var_2016,0))</f>
        <v>27532</v>
      </c>
      <c r="E15" s="79">
        <f t="array" ref="E15">INDEX(Data_2016_frem!$2:$52,MATCH(E$5&amp;$C$4,Data_2016_frem!$A$2:$A$52&amp;Data_2016_frem!$B$2:$B$52,0),MATCH($C15,var_2016,0))</f>
        <v>98849</v>
      </c>
      <c r="F15" s="79">
        <f t="array" ref="F15">INDEX(Data_2016_frem!$2:$52,MATCH(F$5&amp;$C$4,Data_2016_frem!$A$2:$A$52&amp;Data_2016_frem!$B$2:$B$52,0),MATCH($C15,var_2016,0))</f>
        <v>98672</v>
      </c>
      <c r="G15" s="79">
        <f t="array" ref="G15">INDEX(Data_2016_frem!$2:$52,MATCH(G$5&amp;$C$4,Data_2016_frem!$A$2:$A$52&amp;Data_2016_frem!$B$2:$B$52,0),MATCH($C15,var_2016,0))</f>
        <v>106260</v>
      </c>
      <c r="H15" s="79">
        <f t="array" ref="H15">INDEX(Data_2016_frem!$2:$520,MATCH(H$5&amp;$C$4,Data_2016_frem!$A$2:$A$520&amp;Data_2016_frem!$B$2:$B$520,0),MATCH($C15,var_2016,0))</f>
        <v>95372</v>
      </c>
      <c r="I15" s="79">
        <f t="array" ref="I15">INDEX(Data_2016_frem!$2:$520,MATCH(I$5&amp;$C$4,Data_2016_frem!$A$2:$A$520&amp;Data_2016_frem!$B$2:$B$520,0),MATCH($C15,var_2016,0))</f>
        <v>129741</v>
      </c>
      <c r="J15" s="79">
        <f t="array" ref="J15">INDEX(Data_2016_frem!$2:$520,MATCH(J$5&amp;$C$4,Data_2016_frem!$A$2:$A$520&amp;Data_2016_frem!$B$2:$B$520,0),MATCH($C15,var_2016,0))</f>
        <v>166881</v>
      </c>
      <c r="K15" s="79">
        <f t="array" ref="K15">INDEX(Data_2016_frem!$2:$520,MATCH(K$5&amp;$C$4,Data_2016_frem!$A$2:$A$520&amp;Data_2016_frem!$B$2:$B$520,0),MATCH($C15,var_2016,0))</f>
        <v>149103</v>
      </c>
      <c r="L15" s="79">
        <f t="array" ref="L15">INDEX(Data_2016_frem!$2:$520,MATCH(L$5&amp;$C$4,Data_2016_frem!$A$2:$A$520&amp;Data_2016_frem!$B$2:$B$520,0),MATCH($C15,var_2016,0))</f>
        <v>184077</v>
      </c>
    </row>
    <row r="16" spans="1:12">
      <c r="A16" s="86" t="s">
        <v>36</v>
      </c>
      <c r="B16" s="87" t="s">
        <v>424</v>
      </c>
      <c r="C16" s="77" t="s">
        <v>868</v>
      </c>
      <c r="D16" s="79">
        <f t="array" ref="D16">INDEX(Data_2016_frem!$2:$52,MATCH(D$5&amp;$C$4,Data_2016_frem!$A$2:$A$52&amp;Data_2016_frem!$B$2:$B$52,0),MATCH($C16,var_2016,0))</f>
        <v>578918</v>
      </c>
      <c r="E16" s="79">
        <f t="array" ref="E16">INDEX(Data_2016_frem!$2:$52,MATCH(E$5&amp;$C$4,Data_2016_frem!$A$2:$A$52&amp;Data_2016_frem!$B$2:$B$52,0),MATCH($C16,var_2016,0))</f>
        <v>523547</v>
      </c>
      <c r="F16" s="79">
        <f t="array" ref="F16">INDEX(Data_2016_frem!$2:$52,MATCH(F$5&amp;$C$4,Data_2016_frem!$A$2:$A$52&amp;Data_2016_frem!$B$2:$B$52,0),MATCH($C16,var_2016,0))</f>
        <v>-275347</v>
      </c>
      <c r="G16" s="79">
        <f t="array" ref="G16">INDEX(Data_2016_frem!$2:$52,MATCH(G$5&amp;$C$4,Data_2016_frem!$A$2:$A$52&amp;Data_2016_frem!$B$2:$B$52,0),MATCH($C16,var_2016,0))</f>
        <v>840343</v>
      </c>
      <c r="H16" s="79">
        <f t="array" ref="H16">INDEX(Data_2016_frem!$2:$520,MATCH(H$5&amp;$C$4,Data_2016_frem!$A$2:$A$520&amp;Data_2016_frem!$B$2:$B$520,0),MATCH($C16,var_2016,0))</f>
        <v>168211</v>
      </c>
      <c r="I16" s="79">
        <f t="array" ref="I16">INDEX(Data_2016_frem!$2:$520,MATCH(I$5&amp;$C$4,Data_2016_frem!$A$2:$A$520&amp;Data_2016_frem!$B$2:$B$520,0),MATCH($C16,var_2016,0))</f>
        <v>1004797</v>
      </c>
      <c r="J16" s="79">
        <f t="array" ref="J16">INDEX(Data_2016_frem!$2:$520,MATCH(J$5&amp;$C$4,Data_2016_frem!$A$2:$A$520&amp;Data_2016_frem!$B$2:$B$520,0),MATCH($C16,var_2016,0))</f>
        <v>-961435</v>
      </c>
      <c r="K16" s="79">
        <f t="array" ref="K16">INDEX(Data_2016_frem!$2:$520,MATCH(K$5&amp;$C$4,Data_2016_frem!$A$2:$A$520&amp;Data_2016_frem!$B$2:$B$520,0),MATCH($C16,var_2016,0))</f>
        <v>733158</v>
      </c>
      <c r="L16" s="79">
        <f t="array" ref="L16">INDEX(Data_2016_frem!$2:$520,MATCH(L$5&amp;$C$4,Data_2016_frem!$A$2:$A$520&amp;Data_2016_frem!$B$2:$B$520,0),MATCH($C16,var_2016,0))</f>
        <v>556987</v>
      </c>
    </row>
    <row r="17" spans="1:12">
      <c r="A17" s="86" t="s">
        <v>39</v>
      </c>
      <c r="B17" s="87" t="s">
        <v>94</v>
      </c>
      <c r="C17" s="77" t="s">
        <v>856</v>
      </c>
      <c r="D17" s="79">
        <f t="array" ref="D17">INDEX(Data_2016_frem!$2:$52,MATCH(D$5&amp;$C$4,Data_2016_frem!$A$2:$A$52&amp;Data_2016_frem!$B$2:$B$52,0),MATCH($C17,var_2016,0))</f>
        <v>-249</v>
      </c>
      <c r="E17" s="79">
        <f t="array" ref="E17">INDEX(Data_2016_frem!$2:$52,MATCH(E$5&amp;$C$4,Data_2016_frem!$A$2:$A$52&amp;Data_2016_frem!$B$2:$B$52,0),MATCH($C17,var_2016,0))</f>
        <v>-603</v>
      </c>
      <c r="F17" s="79">
        <f t="array" ref="F17">INDEX(Data_2016_frem!$2:$52,MATCH(F$5&amp;$C$4,Data_2016_frem!$A$2:$A$52&amp;Data_2016_frem!$B$2:$B$52,0),MATCH($C17,var_2016,0))</f>
        <v>-542</v>
      </c>
      <c r="G17" s="79">
        <f t="array" ref="G17">INDEX(Data_2016_frem!$2:$52,MATCH(G$5&amp;$C$4,Data_2016_frem!$A$2:$A$52&amp;Data_2016_frem!$B$2:$B$52,0),MATCH($C17,var_2016,0))</f>
        <v>-613</v>
      </c>
      <c r="H17" s="79">
        <f t="array" ref="H17">INDEX(Data_2016_frem!$2:$520,MATCH(H$5&amp;$C$4,Data_2016_frem!$A$2:$A$520&amp;Data_2016_frem!$B$2:$B$520,0),MATCH($C17,var_2016,0))</f>
        <v>-1044</v>
      </c>
      <c r="I17" s="79">
        <f t="array" ref="I17">INDEX(Data_2016_frem!$2:$520,MATCH(I$5&amp;$C$4,Data_2016_frem!$A$2:$A$520&amp;Data_2016_frem!$B$2:$B$520,0),MATCH($C17,var_2016,0))</f>
        <v>-5284</v>
      </c>
      <c r="J17" s="79">
        <f t="array" ref="J17">INDEX(Data_2016_frem!$2:$520,MATCH(J$5&amp;$C$4,Data_2016_frem!$A$2:$A$520&amp;Data_2016_frem!$B$2:$B$520,0),MATCH($C17,var_2016,0))</f>
        <v>-1240</v>
      </c>
      <c r="K17" s="79">
        <f t="array" ref="K17">INDEX(Data_2016_frem!$2:$520,MATCH(K$5&amp;$C$4,Data_2016_frem!$A$2:$A$520&amp;Data_2016_frem!$B$2:$B$520,0),MATCH($C17,var_2016,0))</f>
        <v>-1338</v>
      </c>
      <c r="L17" s="79">
        <f t="array" ref="L17">INDEX(Data_2016_frem!$2:$520,MATCH(L$5&amp;$C$4,Data_2016_frem!$A$2:$A$520&amp;Data_2016_frem!$B$2:$B$520,0),MATCH($C17,var_2016,0))</f>
        <v>-20</v>
      </c>
    </row>
    <row r="18" spans="1:12">
      <c r="A18" s="86" t="s">
        <v>42</v>
      </c>
      <c r="B18" s="87" t="s">
        <v>427</v>
      </c>
      <c r="C18" s="77" t="s">
        <v>844</v>
      </c>
      <c r="D18" s="79">
        <f t="array" ref="D18">INDEX(Data_2016_frem!$2:$52,MATCH(D$5&amp;$C$4,Data_2016_frem!$A$2:$A$52&amp;Data_2016_frem!$B$2:$B$52,0),MATCH($C18,var_2016,0))</f>
        <v>-10479</v>
      </c>
      <c r="E18" s="79">
        <f t="array" ref="E18">INDEX(Data_2016_frem!$2:$52,MATCH(E$5&amp;$C$4,Data_2016_frem!$A$2:$A$52&amp;Data_2016_frem!$B$2:$B$52,0),MATCH($C18,var_2016,0))</f>
        <v>-13686</v>
      </c>
      <c r="F18" s="79">
        <f t="array" ref="F18">INDEX(Data_2016_frem!$2:$52,MATCH(F$5&amp;$C$4,Data_2016_frem!$A$2:$A$52&amp;Data_2016_frem!$B$2:$B$52,0),MATCH($C18,var_2016,0))</f>
        <v>-16048</v>
      </c>
      <c r="G18" s="79">
        <f t="array" ref="G18">INDEX(Data_2016_frem!$2:$52,MATCH(G$5&amp;$C$4,Data_2016_frem!$A$2:$A$52&amp;Data_2016_frem!$B$2:$B$52,0),MATCH($C18,var_2016,0))</f>
        <v>-25453</v>
      </c>
      <c r="H18" s="79">
        <f t="array" ref="H18">INDEX(Data_2016_frem!$2:$520,MATCH(H$5&amp;$C$4,Data_2016_frem!$A$2:$A$520&amp;Data_2016_frem!$B$2:$B$520,0),MATCH($C18,var_2016,0))</f>
        <v>-24861</v>
      </c>
      <c r="I18" s="79">
        <f t="array" ref="I18">INDEX(Data_2016_frem!$2:$520,MATCH(I$5&amp;$C$4,Data_2016_frem!$A$2:$A$520&amp;Data_2016_frem!$B$2:$B$520,0),MATCH($C18,var_2016,0))</f>
        <v>-35163</v>
      </c>
      <c r="J18" s="79">
        <f t="array" ref="J18">INDEX(Data_2016_frem!$2:$520,MATCH(J$5&amp;$C$4,Data_2016_frem!$A$2:$A$520&amp;Data_2016_frem!$B$2:$B$520,0),MATCH($C18,var_2016,0))</f>
        <v>-35091</v>
      </c>
      <c r="K18" s="79">
        <f t="array" ref="K18">INDEX(Data_2016_frem!$2:$520,MATCH(K$5&amp;$C$4,Data_2016_frem!$A$2:$A$520&amp;Data_2016_frem!$B$2:$B$520,0),MATCH($C18,var_2016,0))</f>
        <v>-40872</v>
      </c>
      <c r="L18" s="79">
        <f t="array" ref="L18">INDEX(Data_2016_frem!$2:$520,MATCH(L$5&amp;$C$4,Data_2016_frem!$A$2:$A$520&amp;Data_2016_frem!$B$2:$B$520,0),MATCH($C18,var_2016,0))</f>
        <v>-48832</v>
      </c>
    </row>
    <row r="19" spans="1:12">
      <c r="A19" s="89" t="s">
        <v>45</v>
      </c>
      <c r="B19" s="90" t="s">
        <v>429</v>
      </c>
      <c r="C19" s="77" t="s">
        <v>860</v>
      </c>
      <c r="D19" s="79">
        <f t="array" ref="D19">INDEX(Data_2016_frem!$2:$52,MATCH(D$5&amp;$C$4,Data_2016_frem!$A$2:$A$52&amp;Data_2016_frem!$B$2:$B$52,0),MATCH($C19,var_2016,0))</f>
        <v>600071</v>
      </c>
      <c r="E19" s="79">
        <f t="array" ref="E19">INDEX(Data_2016_frem!$2:$52,MATCH(E$5&amp;$C$4,Data_2016_frem!$A$2:$A$52&amp;Data_2016_frem!$B$2:$B$52,0),MATCH($C19,var_2016,0))</f>
        <v>606345</v>
      </c>
      <c r="F19" s="79">
        <f t="array" ref="F19">INDEX(Data_2016_frem!$2:$52,MATCH(F$5&amp;$C$4,Data_2016_frem!$A$2:$A$52&amp;Data_2016_frem!$B$2:$B$52,0),MATCH($C19,var_2016,0))</f>
        <v>-193265</v>
      </c>
      <c r="G19" s="79">
        <f t="array" ref="G19">INDEX(Data_2016_frem!$2:$52,MATCH(G$5&amp;$C$4,Data_2016_frem!$A$2:$A$52&amp;Data_2016_frem!$B$2:$B$52,0),MATCH($C19,var_2016,0))</f>
        <v>920539</v>
      </c>
      <c r="H19" s="79">
        <f t="array" ref="H19">INDEX(Data_2016_frem!$2:$520,MATCH(H$5&amp;$C$4,Data_2016_frem!$A$2:$A$520&amp;Data_2016_frem!$B$2:$B$520,0),MATCH($C19,var_2016,0))</f>
        <v>237678</v>
      </c>
      <c r="I19" s="79">
        <f t="array" ref="I19">INDEX(Data_2016_frem!$2:$520,MATCH(I$5&amp;$C$4,Data_2016_frem!$A$2:$A$520&amp;Data_2016_frem!$B$2:$B$520,0),MATCH($C19,var_2016,0))</f>
        <v>1094091</v>
      </c>
      <c r="J19" s="79">
        <f t="array" ref="J19">INDEX(Data_2016_frem!$2:$520,MATCH(J$5&amp;$C$4,Data_2016_frem!$A$2:$A$520&amp;Data_2016_frem!$B$2:$B$520,0),MATCH($C19,var_2016,0))</f>
        <v>-830885</v>
      </c>
      <c r="K19" s="79">
        <f t="array" ref="K19">INDEX(Data_2016_frem!$2:$520,MATCH(K$5&amp;$C$4,Data_2016_frem!$A$2:$A$520&amp;Data_2016_frem!$B$2:$B$520,0),MATCH($C19,var_2016,0))</f>
        <v>840051</v>
      </c>
      <c r="L19" s="79">
        <f t="array" ref="L19">INDEX(Data_2016_frem!$2:$520,MATCH(L$5&amp;$C$4,Data_2016_frem!$A$2:$A$520&amp;Data_2016_frem!$B$2:$B$520,0),MATCH($C19,var_2016,0))</f>
        <v>692212</v>
      </c>
    </row>
    <row r="20" spans="1:12">
      <c r="A20" s="86" t="s">
        <v>48</v>
      </c>
      <c r="B20" s="87" t="s">
        <v>281</v>
      </c>
      <c r="C20" s="77" t="s">
        <v>850</v>
      </c>
      <c r="D20" s="79">
        <f t="array" ref="D20">INDEX(Data_2016_frem!$2:$52,MATCH(D$5&amp;$C$4,Data_2016_frem!$A$2:$A$52&amp;Data_2016_frem!$B$2:$B$52,0),MATCH($C20,var_2016,0))</f>
        <v>-89752</v>
      </c>
      <c r="E20" s="79">
        <f t="array" ref="E20">INDEX(Data_2016_frem!$2:$52,MATCH(E$5&amp;$C$4,Data_2016_frem!$A$2:$A$52&amp;Data_2016_frem!$B$2:$B$52,0),MATCH($C20,var_2016,0))</f>
        <v>-88824</v>
      </c>
      <c r="F20" s="79">
        <f t="array" ref="F20">INDEX(Data_2016_frem!$2:$52,MATCH(F$5&amp;$C$4,Data_2016_frem!$A$2:$A$52&amp;Data_2016_frem!$B$2:$B$52,0),MATCH($C20,var_2016,0))</f>
        <v>29733</v>
      </c>
      <c r="G20" s="79">
        <f t="array" ref="G20">INDEX(Data_2016_frem!$2:$52,MATCH(G$5&amp;$C$4,Data_2016_frem!$A$2:$A$52&amp;Data_2016_frem!$B$2:$B$52,0),MATCH($C20,var_2016,0))</f>
        <v>-139133</v>
      </c>
      <c r="H20" s="79">
        <f t="array" ref="H20">INDEX(Data_2016_frem!$2:$520,MATCH(H$5&amp;$C$4,Data_2016_frem!$A$2:$A$520&amp;Data_2016_frem!$B$2:$B$520,0),MATCH($C20,var_2016,0))</f>
        <v>-34118</v>
      </c>
      <c r="I20" s="79">
        <f t="array" ref="I20">INDEX(Data_2016_frem!$2:$520,MATCH(I$5&amp;$C$4,Data_2016_frem!$A$2:$A$520&amp;Data_2016_frem!$B$2:$B$520,0),MATCH($C20,var_2016,0))</f>
        <v>-166520</v>
      </c>
      <c r="J20" s="79">
        <f t="array" ref="J20">INDEX(Data_2016_frem!$2:$520,MATCH(J$5&amp;$C$4,Data_2016_frem!$A$2:$A$520&amp;Data_2016_frem!$B$2:$B$520,0),MATCH($C20,var_2016,0))</f>
        <v>131401</v>
      </c>
      <c r="K20" s="79">
        <f t="array" ref="K20">INDEX(Data_2016_frem!$2:$520,MATCH(K$5&amp;$C$4,Data_2016_frem!$A$2:$A$520&amp;Data_2016_frem!$B$2:$B$520,0),MATCH($C20,var_2016,0))</f>
        <v>-84313</v>
      </c>
      <c r="L20" s="79">
        <f t="array" ref="L20">INDEX(Data_2016_frem!$2:$520,MATCH(L$5&amp;$C$4,Data_2016_frem!$A$2:$A$520&amp;Data_2016_frem!$B$2:$B$520,0),MATCH($C20,var_2016,0))</f>
        <v>-93650</v>
      </c>
    </row>
    <row r="21" spans="1:12">
      <c r="A21" s="86" t="s">
        <v>51</v>
      </c>
      <c r="B21" s="87" t="s">
        <v>46</v>
      </c>
      <c r="C21" s="77" t="s">
        <v>887</v>
      </c>
      <c r="D21" s="79">
        <f t="array" ref="D21">INDEX(Data_2016_frem!$2:$52,MATCH(D$5&amp;$C$4,Data_2016_frem!$A$2:$A$52&amp;Data_2016_frem!$B$2:$B$52,0),MATCH($C21,var_2016,0))</f>
        <v>-240618</v>
      </c>
      <c r="E21" s="79">
        <f t="array" ref="E21">INDEX(Data_2016_frem!$2:$52,MATCH(E$5&amp;$C$4,Data_2016_frem!$A$2:$A$52&amp;Data_2016_frem!$B$2:$B$52,0),MATCH($C21,var_2016,0))</f>
        <v>-274745</v>
      </c>
      <c r="F21" s="79">
        <f t="array" ref="F21">INDEX(Data_2016_frem!$2:$52,MATCH(F$5&amp;$C$4,Data_2016_frem!$A$2:$A$52&amp;Data_2016_frem!$B$2:$B$52,0),MATCH($C21,var_2016,0))</f>
        <v>-258006</v>
      </c>
      <c r="G21" s="79">
        <f t="array" ref="G21">INDEX(Data_2016_frem!$2:$52,MATCH(G$5&amp;$C$4,Data_2016_frem!$A$2:$A$52&amp;Data_2016_frem!$B$2:$B$52,0),MATCH($C21,var_2016,0))</f>
        <v>-253065</v>
      </c>
      <c r="H21" s="79">
        <f t="array" ref="H21">INDEX(Data_2016_frem!$2:$520,MATCH(H$5&amp;$C$4,Data_2016_frem!$A$2:$A$520&amp;Data_2016_frem!$B$2:$B$520,0),MATCH($C21,var_2016,0))</f>
        <v>-264962</v>
      </c>
      <c r="I21" s="79">
        <f t="array" ref="I21">INDEX(Data_2016_frem!$2:$520,MATCH(I$5&amp;$C$4,Data_2016_frem!$A$2:$A$520&amp;Data_2016_frem!$B$2:$B$520,0),MATCH($C21,var_2016,0))</f>
        <v>-280652</v>
      </c>
      <c r="J21" s="79">
        <f t="array" ref="J21">INDEX(Data_2016_frem!$2:$520,MATCH(J$5&amp;$C$4,Data_2016_frem!$A$2:$A$520&amp;Data_2016_frem!$B$2:$B$520,0),MATCH($C21,var_2016,0))</f>
        <v>-367757</v>
      </c>
      <c r="K21" s="79">
        <f t="array" ref="K21">INDEX(Data_2016_frem!$2:$520,MATCH(K$5&amp;$C$4,Data_2016_frem!$A$2:$A$520&amp;Data_2016_frem!$B$2:$B$520,0),MATCH($C21,var_2016,0))</f>
        <v>-404533</v>
      </c>
      <c r="L21" s="79">
        <f t="array" ref="L21">INDEX(Data_2016_frem!$2:$520,MATCH(L$5&amp;$C$4,Data_2016_frem!$A$2:$A$520&amp;Data_2016_frem!$B$2:$B$520,0),MATCH($C21,var_2016,0))</f>
        <v>-433048</v>
      </c>
    </row>
    <row r="22" spans="1:12">
      <c r="A22" s="86" t="s">
        <v>54</v>
      </c>
      <c r="B22" s="87" t="s">
        <v>49</v>
      </c>
      <c r="C22" s="77" t="s">
        <v>847</v>
      </c>
      <c r="D22" s="79">
        <f t="array" ref="D22">INDEX(Data_2016_frem!$2:$52,MATCH(D$5&amp;$C$4,Data_2016_frem!$A$2:$A$52&amp;Data_2016_frem!$B$2:$B$52,0),MATCH($C22,var_2016,0))</f>
        <v>0</v>
      </c>
      <c r="E22" s="79">
        <f t="array" ref="E22">INDEX(Data_2016_frem!$2:$52,MATCH(E$5&amp;$C$4,Data_2016_frem!$A$2:$A$52&amp;Data_2016_frem!$B$2:$B$52,0),MATCH($C22,var_2016,0))</f>
        <v>0</v>
      </c>
      <c r="F22" s="79">
        <f t="array" ref="F22">INDEX(Data_2016_frem!$2:$52,MATCH(F$5&amp;$C$4,Data_2016_frem!$A$2:$A$52&amp;Data_2016_frem!$B$2:$B$52,0),MATCH($C22,var_2016,0))</f>
        <v>0</v>
      </c>
      <c r="G22" s="79">
        <f t="array" ref="G22">INDEX(Data_2016_frem!$2:$52,MATCH(G$5&amp;$C$4,Data_2016_frem!$A$2:$A$52&amp;Data_2016_frem!$B$2:$B$52,0),MATCH($C22,var_2016,0))</f>
        <v>0</v>
      </c>
      <c r="H22" s="79">
        <f t="array" ref="H22">INDEX(Data_2016_frem!$2:$520,MATCH(H$5&amp;$C$4,Data_2016_frem!$A$2:$A$520&amp;Data_2016_frem!$B$2:$B$520,0),MATCH($C22,var_2016,0))</f>
        <v>0</v>
      </c>
      <c r="I22" s="79">
        <f t="array" ref="I22">INDEX(Data_2016_frem!$2:$520,MATCH(I$5&amp;$C$4,Data_2016_frem!$A$2:$A$520&amp;Data_2016_frem!$B$2:$B$520,0),MATCH($C22,var_2016,0))</f>
        <v>0</v>
      </c>
      <c r="J22" s="79">
        <f t="array" ref="J22">INDEX(Data_2016_frem!$2:$520,MATCH(J$5&amp;$C$4,Data_2016_frem!$A$2:$A$520&amp;Data_2016_frem!$B$2:$B$520,0),MATCH($C22,var_2016,0))</f>
        <v>0</v>
      </c>
      <c r="K22" s="79">
        <f t="array" ref="K22">INDEX(Data_2016_frem!$2:$520,MATCH(K$5&amp;$C$4,Data_2016_frem!$A$2:$A$520&amp;Data_2016_frem!$B$2:$B$520,0),MATCH($C22,var_2016,0))</f>
        <v>0</v>
      </c>
      <c r="L22" s="79">
        <f t="array" ref="L22">INDEX(Data_2016_frem!$2:$520,MATCH(L$5&amp;$C$4,Data_2016_frem!$A$2:$A$520&amp;Data_2016_frem!$B$2:$B$520,0),MATCH($C22,var_2016,0))</f>
        <v>0</v>
      </c>
    </row>
    <row r="23" spans="1:12">
      <c r="A23" s="89" t="s">
        <v>57</v>
      </c>
      <c r="B23" s="90" t="s">
        <v>655</v>
      </c>
      <c r="C23" s="77" t="s">
        <v>886</v>
      </c>
      <c r="D23" s="79">
        <f t="array" ref="D23">INDEX(Data_2016_frem!$2:$52,MATCH(D$5&amp;$C$4,Data_2016_frem!$A$2:$A$52&amp;Data_2016_frem!$B$2:$B$52,0),MATCH($C23,var_2016,0))</f>
        <v>-240618</v>
      </c>
      <c r="E23" s="79">
        <f t="array" ref="E23">INDEX(Data_2016_frem!$2:$52,MATCH(E$5&amp;$C$4,Data_2016_frem!$A$2:$A$52&amp;Data_2016_frem!$B$2:$B$52,0),MATCH($C23,var_2016,0))</f>
        <v>-274745</v>
      </c>
      <c r="F23" s="79">
        <f t="array" ref="F23">INDEX(Data_2016_frem!$2:$52,MATCH(F$5&amp;$C$4,Data_2016_frem!$A$2:$A$52&amp;Data_2016_frem!$B$2:$B$52,0),MATCH($C23,var_2016,0))</f>
        <v>-258006</v>
      </c>
      <c r="G23" s="79">
        <f t="array" ref="G23">INDEX(Data_2016_frem!$2:$52,MATCH(G$5&amp;$C$4,Data_2016_frem!$A$2:$A$52&amp;Data_2016_frem!$B$2:$B$52,0),MATCH($C23,var_2016,0))</f>
        <v>-253065</v>
      </c>
      <c r="H23" s="79">
        <f t="array" ref="H23">INDEX(Data_2016_frem!$2:$520,MATCH(H$5&amp;$C$4,Data_2016_frem!$A$2:$A$520&amp;Data_2016_frem!$B$2:$B$520,0),MATCH($C23,var_2016,0))</f>
        <v>-264962</v>
      </c>
      <c r="I23" s="79">
        <f t="array" ref="I23">INDEX(Data_2016_frem!$2:$520,MATCH(I$5&amp;$C$4,Data_2016_frem!$A$2:$A$520&amp;Data_2016_frem!$B$2:$B$520,0),MATCH($C23,var_2016,0))</f>
        <v>-280652</v>
      </c>
      <c r="J23" s="79">
        <f t="array" ref="J23">INDEX(Data_2016_frem!$2:$520,MATCH(J$5&amp;$C$4,Data_2016_frem!$A$2:$A$520&amp;Data_2016_frem!$B$2:$B$520,0),MATCH($C23,var_2016,0))</f>
        <v>-367757</v>
      </c>
      <c r="K23" s="79">
        <f t="array" ref="K23">INDEX(Data_2016_frem!$2:$520,MATCH(K$5&amp;$C$4,Data_2016_frem!$A$2:$A$520&amp;Data_2016_frem!$B$2:$B$520,0),MATCH($C23,var_2016,0))</f>
        <v>-404533</v>
      </c>
      <c r="L23" s="79">
        <f t="array" ref="L23">INDEX(Data_2016_frem!$2:$520,MATCH(L$5&amp;$C$4,Data_2016_frem!$A$2:$A$520&amp;Data_2016_frem!$B$2:$B$520,0),MATCH($C23,var_2016,0))</f>
        <v>-433048</v>
      </c>
    </row>
    <row r="24" spans="1:12">
      <c r="A24" s="86" t="s">
        <v>60</v>
      </c>
      <c r="B24" s="87" t="s">
        <v>441</v>
      </c>
      <c r="C24" s="77" t="s">
        <v>869</v>
      </c>
      <c r="D24" s="79">
        <f t="array" ref="D24">INDEX(Data_2016_frem!$2:$52,MATCH(D$5&amp;$C$4,Data_2016_frem!$A$2:$A$52&amp;Data_2016_frem!$B$2:$B$52,0),MATCH($C24,var_2016,0))</f>
        <v>-401644</v>
      </c>
      <c r="E24" s="79">
        <f t="array" ref="E24">INDEX(Data_2016_frem!$2:$52,MATCH(E$5&amp;$C$4,Data_2016_frem!$A$2:$A$52&amp;Data_2016_frem!$B$2:$B$52,0),MATCH($C24,var_2016,0))</f>
        <v>-428674</v>
      </c>
      <c r="F24" s="79">
        <f t="array" ref="F24">INDEX(Data_2016_frem!$2:$52,MATCH(F$5&amp;$C$4,Data_2016_frem!$A$2:$A$52&amp;Data_2016_frem!$B$2:$B$52,0),MATCH($C24,var_2016,0))</f>
        <v>10987</v>
      </c>
      <c r="G24" s="79">
        <f t="array" ref="G24">INDEX(Data_2016_frem!$2:$52,MATCH(G$5&amp;$C$4,Data_2016_frem!$A$2:$A$52&amp;Data_2016_frem!$B$2:$B$52,0),MATCH($C24,var_2016,0))</f>
        <v>-681678</v>
      </c>
      <c r="H24" s="79">
        <f t="array" ref="H24">INDEX(Data_2016_frem!$2:$520,MATCH(H$5&amp;$C$4,Data_2016_frem!$A$2:$A$520&amp;Data_2016_frem!$B$2:$B$520,0),MATCH($C24,var_2016,0))</f>
        <v>-250839</v>
      </c>
      <c r="I24" s="79">
        <f t="array" ref="I24">INDEX(Data_2016_frem!$2:$520,MATCH(I$5&amp;$C$4,Data_2016_frem!$A$2:$A$520&amp;Data_2016_frem!$B$2:$B$520,0),MATCH($C24,var_2016,0))</f>
        <v>-835348</v>
      </c>
      <c r="J24" s="79">
        <f t="array" ref="J24">INDEX(Data_2016_frem!$2:$520,MATCH(J$5&amp;$C$4,Data_2016_frem!$A$2:$A$520&amp;Data_2016_frem!$B$2:$B$520,0),MATCH($C24,var_2016,0))</f>
        <v>407258</v>
      </c>
      <c r="K24" s="79">
        <f t="array" ref="K24">INDEX(Data_2016_frem!$2:$520,MATCH(K$5&amp;$C$4,Data_2016_frem!$A$2:$A$520&amp;Data_2016_frem!$B$2:$B$520,0),MATCH($C24,var_2016,0))</f>
        <v>-665061</v>
      </c>
      <c r="L24" s="79">
        <f t="array" ref="L24">INDEX(Data_2016_frem!$2:$520,MATCH(L$5&amp;$C$4,Data_2016_frem!$A$2:$A$520&amp;Data_2016_frem!$B$2:$B$520,0),MATCH($C24,var_2016,0))</f>
        <v>-566228</v>
      </c>
    </row>
    <row r="25" spans="1:12">
      <c r="A25" s="86" t="s">
        <v>63</v>
      </c>
      <c r="B25" s="87" t="s">
        <v>656</v>
      </c>
      <c r="C25" s="77" t="s">
        <v>843</v>
      </c>
      <c r="D25" s="79">
        <f t="array" ref="D25">INDEX(Data_2016_frem!$2:$52,MATCH(D$5&amp;$C$4,Data_2016_frem!$A$2:$A$52&amp;Data_2016_frem!$B$2:$B$52,0),MATCH($C25,var_2016,0))</f>
        <v>0</v>
      </c>
      <c r="E25" s="79">
        <f t="array" ref="E25">INDEX(Data_2016_frem!$2:$52,MATCH(E$5&amp;$C$4,Data_2016_frem!$A$2:$A$52&amp;Data_2016_frem!$B$2:$B$52,0),MATCH($C25,var_2016,0))</f>
        <v>0</v>
      </c>
      <c r="F25" s="79">
        <f t="array" ref="F25">INDEX(Data_2016_frem!$2:$52,MATCH(F$5&amp;$C$4,Data_2016_frem!$A$2:$A$52&amp;Data_2016_frem!$B$2:$B$52,0),MATCH($C25,var_2016,0))</f>
        <v>0</v>
      </c>
      <c r="G25" s="79">
        <f t="array" ref="G25">INDEX(Data_2016_frem!$2:$52,MATCH(G$5&amp;$C$4,Data_2016_frem!$A$2:$A$52&amp;Data_2016_frem!$B$2:$B$52,0),MATCH($C25,var_2016,0))</f>
        <v>0</v>
      </c>
      <c r="H25" s="79">
        <f t="array" ref="H25">INDEX(Data_2016_frem!$2:$520,MATCH(H$5&amp;$C$4,Data_2016_frem!$A$2:$A$520&amp;Data_2016_frem!$B$2:$B$520,0),MATCH($C25,var_2016,0))</f>
        <v>0</v>
      </c>
      <c r="I25" s="79">
        <f t="array" ref="I25">INDEX(Data_2016_frem!$2:$520,MATCH(I$5&amp;$C$4,Data_2016_frem!$A$2:$A$520&amp;Data_2016_frem!$B$2:$B$520,0),MATCH($C25,var_2016,0))</f>
        <v>0</v>
      </c>
      <c r="J25" s="79">
        <f t="array" ref="J25">INDEX(Data_2016_frem!$2:$520,MATCH(J$5&amp;$C$4,Data_2016_frem!$A$2:$A$520&amp;Data_2016_frem!$B$2:$B$520,0),MATCH($C25,var_2016,0))</f>
        <v>0</v>
      </c>
      <c r="K25" s="79">
        <f t="array" ref="K25">INDEX(Data_2016_frem!$2:$520,MATCH(K$5&amp;$C$4,Data_2016_frem!$A$2:$A$520&amp;Data_2016_frem!$B$2:$B$520,0),MATCH($C25,var_2016,0))</f>
        <v>0</v>
      </c>
      <c r="L25" s="79">
        <f t="array" ref="L25">INDEX(Data_2016_frem!$2:$520,MATCH(L$5&amp;$C$4,Data_2016_frem!$A$2:$A$520&amp;Data_2016_frem!$B$2:$B$520,0),MATCH($C25,var_2016,0))</f>
        <v>0</v>
      </c>
    </row>
    <row r="26" spans="1:12">
      <c r="A26" s="89" t="s">
        <v>66</v>
      </c>
      <c r="B26" s="90" t="s">
        <v>657</v>
      </c>
      <c r="C26" s="77" t="s">
        <v>870</v>
      </c>
      <c r="D26" s="79">
        <f t="array" ref="D26">INDEX(Data_2016_frem!$2:$52,MATCH(D$5&amp;$C$4,Data_2016_frem!$A$2:$A$52&amp;Data_2016_frem!$B$2:$B$52,0),MATCH($C26,var_2016,0))</f>
        <v>-401644</v>
      </c>
      <c r="E26" s="79">
        <f t="array" ref="E26">INDEX(Data_2016_frem!$2:$52,MATCH(E$5&amp;$C$4,Data_2016_frem!$A$2:$A$52&amp;Data_2016_frem!$B$2:$B$52,0),MATCH($C26,var_2016,0))</f>
        <v>-428674</v>
      </c>
      <c r="F26" s="79">
        <f t="array" ref="F26">INDEX(Data_2016_frem!$2:$52,MATCH(F$5&amp;$C$4,Data_2016_frem!$A$2:$A$52&amp;Data_2016_frem!$B$2:$B$52,0),MATCH($C26,var_2016,0))</f>
        <v>10987</v>
      </c>
      <c r="G26" s="79">
        <f t="array" ref="G26">INDEX(Data_2016_frem!$2:$52,MATCH(G$5&amp;$C$4,Data_2016_frem!$A$2:$A$52&amp;Data_2016_frem!$B$2:$B$52,0),MATCH($C26,var_2016,0))</f>
        <v>-681678</v>
      </c>
      <c r="H26" s="79">
        <f t="array" ref="H26">INDEX(Data_2016_frem!$2:$520,MATCH(H$5&amp;$C$4,Data_2016_frem!$A$2:$A$520&amp;Data_2016_frem!$B$2:$B$520,0),MATCH($C26,var_2016,0))</f>
        <v>-250839</v>
      </c>
      <c r="I26" s="79">
        <f t="array" ref="I26">INDEX(Data_2016_frem!$2:$520,MATCH(I$5&amp;$C$4,Data_2016_frem!$A$2:$A$520&amp;Data_2016_frem!$B$2:$B$520,0),MATCH($C26,var_2016,0))</f>
        <v>-835348</v>
      </c>
      <c r="J26" s="79">
        <f t="array" ref="J26">INDEX(Data_2016_frem!$2:$520,MATCH(J$5&amp;$C$4,Data_2016_frem!$A$2:$A$520&amp;Data_2016_frem!$B$2:$B$520,0),MATCH($C26,var_2016,0))</f>
        <v>407258</v>
      </c>
      <c r="K26" s="79">
        <f t="array" ref="K26">INDEX(Data_2016_frem!$2:$520,MATCH(K$5&amp;$C$4,Data_2016_frem!$A$2:$A$520&amp;Data_2016_frem!$B$2:$B$520,0),MATCH($C26,var_2016,0))</f>
        <v>-665061</v>
      </c>
      <c r="L26" s="79">
        <f t="array" ref="L26">INDEX(Data_2016_frem!$2:$520,MATCH(L$5&amp;$C$4,Data_2016_frem!$A$2:$A$520&amp;Data_2016_frem!$B$2:$B$520,0),MATCH($C26,var_2016,0))</f>
        <v>-566228</v>
      </c>
    </row>
    <row r="27" spans="1:12">
      <c r="A27" s="86" t="s">
        <v>69</v>
      </c>
      <c r="B27" s="87" t="s">
        <v>658</v>
      </c>
      <c r="C27" s="77" t="s">
        <v>881</v>
      </c>
      <c r="D27" s="79">
        <f t="array" ref="D27">INDEX(Data_2016_frem!$2:$52,MATCH(D$5&amp;$C$4,Data_2016_frem!$A$2:$A$52&amp;Data_2016_frem!$B$2:$B$52,0),MATCH($C27,var_2016,0))</f>
        <v>0</v>
      </c>
      <c r="E27" s="79">
        <f t="array" ref="E27">INDEX(Data_2016_frem!$2:$52,MATCH(E$5&amp;$C$4,Data_2016_frem!$A$2:$A$52&amp;Data_2016_frem!$B$2:$B$52,0),MATCH($C27,var_2016,0))</f>
        <v>0</v>
      </c>
      <c r="F27" s="79">
        <f t="array" ref="F27">INDEX(Data_2016_frem!$2:$52,MATCH(F$5&amp;$C$4,Data_2016_frem!$A$2:$A$52&amp;Data_2016_frem!$B$2:$B$52,0),MATCH($C27,var_2016,0))</f>
        <v>0</v>
      </c>
      <c r="G27" s="79">
        <f t="array" ref="G27">INDEX(Data_2016_frem!$2:$52,MATCH(G$5&amp;$C$4,Data_2016_frem!$A$2:$A$52&amp;Data_2016_frem!$B$2:$B$52,0),MATCH($C27,var_2016,0))</f>
        <v>0</v>
      </c>
      <c r="H27" s="79">
        <f t="array" ref="H27">INDEX(Data_2016_frem!$2:$520,MATCH(H$5&amp;$C$4,Data_2016_frem!$A$2:$A$520&amp;Data_2016_frem!$B$2:$B$520,0),MATCH($C27,var_2016,0))</f>
        <v>0</v>
      </c>
      <c r="I27" s="79">
        <f t="array" ref="I27">INDEX(Data_2016_frem!$2:$520,MATCH(I$5&amp;$C$4,Data_2016_frem!$A$2:$A$520&amp;Data_2016_frem!$B$2:$B$520,0),MATCH($C27,var_2016,0))</f>
        <v>0</v>
      </c>
      <c r="J27" s="79">
        <f t="array" ref="J27">INDEX(Data_2016_frem!$2:$520,MATCH(J$5&amp;$C$4,Data_2016_frem!$A$2:$A$520&amp;Data_2016_frem!$B$2:$B$520,0),MATCH($C27,var_2016,0))</f>
        <v>0</v>
      </c>
      <c r="K27" s="79">
        <f t="array" ref="K27">INDEX(Data_2016_frem!$2:$520,MATCH(K$5&amp;$C$4,Data_2016_frem!$A$2:$A$520&amp;Data_2016_frem!$B$2:$B$520,0),MATCH($C27,var_2016,0))</f>
        <v>0</v>
      </c>
      <c r="L27" s="79">
        <f t="array" ref="L27">INDEX(Data_2016_frem!$2:$520,MATCH(L$5&amp;$C$4,Data_2016_frem!$A$2:$A$520&amp;Data_2016_frem!$B$2:$B$520,0),MATCH($C27,var_2016,0))</f>
        <v>0</v>
      </c>
    </row>
    <row r="28" spans="1:12">
      <c r="A28" s="86" t="s">
        <v>72</v>
      </c>
      <c r="B28" s="87" t="s">
        <v>659</v>
      </c>
      <c r="C28" s="77" t="s">
        <v>849</v>
      </c>
      <c r="D28" s="79">
        <f t="array" ref="D28">INDEX(Data_2016_frem!$2:$52,MATCH(D$5&amp;$C$4,Data_2016_frem!$A$2:$A$52&amp;Data_2016_frem!$B$2:$B$52,0),MATCH($C28,var_2016,0))</f>
        <v>-32833</v>
      </c>
      <c r="E28" s="79">
        <f t="array" ref="E28">INDEX(Data_2016_frem!$2:$52,MATCH(E$5&amp;$C$4,Data_2016_frem!$A$2:$A$52&amp;Data_2016_frem!$B$2:$B$52,0),MATCH($C28,var_2016,0))</f>
        <v>-30144</v>
      </c>
      <c r="F28" s="79">
        <f t="array" ref="F28">INDEX(Data_2016_frem!$2:$52,MATCH(F$5&amp;$C$4,Data_2016_frem!$A$2:$A$52&amp;Data_2016_frem!$B$2:$B$52,0),MATCH($C28,var_2016,0))</f>
        <v>8062</v>
      </c>
      <c r="G28" s="79">
        <f t="array" ref="G28">INDEX(Data_2016_frem!$2:$52,MATCH(G$5&amp;$C$4,Data_2016_frem!$A$2:$A$52&amp;Data_2016_frem!$B$2:$B$52,0),MATCH($C28,var_2016,0))</f>
        <v>-43482</v>
      </c>
      <c r="H28" s="79">
        <f t="array" ref="H28">INDEX(Data_2016_frem!$2:$520,MATCH(H$5&amp;$C$4,Data_2016_frem!$A$2:$A$520&amp;Data_2016_frem!$B$2:$B$520,0),MATCH($C28,var_2016,0))</f>
        <v>-13480</v>
      </c>
      <c r="I28" s="79">
        <f t="array" ref="I28">INDEX(Data_2016_frem!$2:$520,MATCH(I$5&amp;$C$4,Data_2016_frem!$A$2:$A$520&amp;Data_2016_frem!$B$2:$B$520,0),MATCH($C28,var_2016,0))</f>
        <v>-45373</v>
      </c>
      <c r="J28" s="79">
        <f t="array" ref="J28">INDEX(Data_2016_frem!$2:$520,MATCH(J$5&amp;$C$4,Data_2016_frem!$A$2:$A$520&amp;Data_2016_frem!$B$2:$B$520,0),MATCH($C28,var_2016,0))</f>
        <v>48182</v>
      </c>
      <c r="K28" s="79">
        <f t="array" ref="K28">INDEX(Data_2016_frem!$2:$520,MATCH(K$5&amp;$C$4,Data_2016_frem!$A$2:$A$520&amp;Data_2016_frem!$B$2:$B$520,0),MATCH($C28,var_2016,0))</f>
        <v>-21634</v>
      </c>
      <c r="L28" s="79">
        <f t="array" ref="L28">INDEX(Data_2016_frem!$2:$520,MATCH(L$5&amp;$C$4,Data_2016_frem!$A$2:$A$520&amp;Data_2016_frem!$B$2:$B$520,0),MATCH($C28,var_2016,0))</f>
        <v>-10180</v>
      </c>
    </row>
    <row r="29" spans="1:12">
      <c r="A29" s="86" t="s">
        <v>75</v>
      </c>
      <c r="B29" s="87" t="s">
        <v>79</v>
      </c>
      <c r="C29" s="77" t="s">
        <v>830</v>
      </c>
      <c r="D29" s="79">
        <f t="array" ref="D29">INDEX(Data_2016_frem!$2:$52,MATCH(D$5&amp;$C$4,Data_2016_frem!$A$2:$A$52&amp;Data_2016_frem!$B$2:$B$52,0),MATCH($C29,var_2016,0))</f>
        <v>0</v>
      </c>
      <c r="E29" s="79">
        <f t="array" ref="E29">INDEX(Data_2016_frem!$2:$52,MATCH(E$5&amp;$C$4,Data_2016_frem!$A$2:$A$52&amp;Data_2016_frem!$B$2:$B$52,0),MATCH($C29,var_2016,0))</f>
        <v>0</v>
      </c>
      <c r="F29" s="79">
        <f t="array" ref="F29">INDEX(Data_2016_frem!$2:$52,MATCH(F$5&amp;$C$4,Data_2016_frem!$A$2:$A$52&amp;Data_2016_frem!$B$2:$B$52,0),MATCH($C29,var_2016,0))</f>
        <v>0</v>
      </c>
      <c r="G29" s="79">
        <f t="array" ref="G29">INDEX(Data_2016_frem!$2:$52,MATCH(G$5&amp;$C$4,Data_2016_frem!$A$2:$A$52&amp;Data_2016_frem!$B$2:$B$52,0),MATCH($C29,var_2016,0))</f>
        <v>0</v>
      </c>
      <c r="H29" s="79">
        <f t="array" ref="H29">INDEX(Data_2016_frem!$2:$520,MATCH(H$5&amp;$C$4,Data_2016_frem!$A$2:$A$520&amp;Data_2016_frem!$B$2:$B$520,0),MATCH($C29,var_2016,0))</f>
        <v>0</v>
      </c>
      <c r="I29" s="79">
        <f t="array" ref="I29">INDEX(Data_2016_frem!$2:$520,MATCH(I$5&amp;$C$4,Data_2016_frem!$A$2:$A$520&amp;Data_2016_frem!$B$2:$B$520,0),MATCH($C29,var_2016,0))</f>
        <v>0</v>
      </c>
      <c r="J29" s="79">
        <f t="array" ref="J29">INDEX(Data_2016_frem!$2:$520,MATCH(J$5&amp;$C$4,Data_2016_frem!$A$2:$A$520&amp;Data_2016_frem!$B$2:$B$520,0),MATCH($C29,var_2016,0))</f>
        <v>0</v>
      </c>
      <c r="K29" s="79">
        <f t="array" ref="K29">INDEX(Data_2016_frem!$2:$520,MATCH(K$5&amp;$C$4,Data_2016_frem!$A$2:$A$520&amp;Data_2016_frem!$B$2:$B$520,0),MATCH($C29,var_2016,0))</f>
        <v>0</v>
      </c>
      <c r="L29" s="79">
        <f t="array" ref="L29">INDEX(Data_2016_frem!$2:$520,MATCH(L$5&amp;$C$4,Data_2016_frem!$A$2:$A$520&amp;Data_2016_frem!$B$2:$B$520,0),MATCH($C29,var_2016,0))</f>
        <v>0</v>
      </c>
    </row>
    <row r="30" spans="1:12">
      <c r="A30" s="86" t="s">
        <v>78</v>
      </c>
      <c r="B30" s="87" t="s">
        <v>327</v>
      </c>
      <c r="C30" s="77" t="s">
        <v>874</v>
      </c>
      <c r="D30" s="79">
        <f t="array" ref="D30">INDEX(Data_2016_frem!$2:$52,MATCH(D$5&amp;$C$4,Data_2016_frem!$A$2:$A$52&amp;Data_2016_frem!$B$2:$B$52,0),MATCH($C30,var_2016,0))</f>
        <v>-10377</v>
      </c>
      <c r="E30" s="79">
        <f t="array" ref="E30">INDEX(Data_2016_frem!$2:$52,MATCH(E$5&amp;$C$4,Data_2016_frem!$A$2:$A$52&amp;Data_2016_frem!$B$2:$B$52,0),MATCH($C30,var_2016,0))</f>
        <v>-5149</v>
      </c>
      <c r="F30" s="79">
        <f t="array" ref="F30">INDEX(Data_2016_frem!$2:$52,MATCH(F$5&amp;$C$4,Data_2016_frem!$A$2:$A$52&amp;Data_2016_frem!$B$2:$B$52,0),MATCH($C30,var_2016,0))</f>
        <v>-5360</v>
      </c>
      <c r="G30" s="79">
        <f t="array" ref="G30">INDEX(Data_2016_frem!$2:$52,MATCH(G$5&amp;$C$4,Data_2016_frem!$A$2:$A$52&amp;Data_2016_frem!$B$2:$B$52,0),MATCH($C30,var_2016,0))</f>
        <v>-4867</v>
      </c>
      <c r="H30" s="79">
        <f t="array" ref="H30">INDEX(Data_2016_frem!$2:$520,MATCH(H$5&amp;$C$4,Data_2016_frem!$A$2:$A$520&amp;Data_2016_frem!$B$2:$B$520,0),MATCH($C30,var_2016,0))</f>
        <v>-4898</v>
      </c>
      <c r="I30" s="79">
        <f t="array" ref="I30">INDEX(Data_2016_frem!$2:$520,MATCH(I$5&amp;$C$4,Data_2016_frem!$A$2:$A$520&amp;Data_2016_frem!$B$2:$B$520,0),MATCH($C30,var_2016,0))</f>
        <v>-5682</v>
      </c>
      <c r="J30" s="79">
        <f t="array" ref="J30">INDEX(Data_2016_frem!$2:$520,MATCH(J$5&amp;$C$4,Data_2016_frem!$A$2:$A$520&amp;Data_2016_frem!$B$2:$B$520,0),MATCH($C30,var_2016,0))</f>
        <v>-5655</v>
      </c>
      <c r="K30" s="79">
        <f t="array" ref="K30">INDEX(Data_2016_frem!$2:$520,MATCH(K$5&amp;$C$4,Data_2016_frem!$A$2:$A$520&amp;Data_2016_frem!$B$2:$B$520,0),MATCH($C30,var_2016,0))</f>
        <v>-5519</v>
      </c>
      <c r="L30" s="79">
        <f t="array" ref="L30">INDEX(Data_2016_frem!$2:$520,MATCH(L$5&amp;$C$4,Data_2016_frem!$A$2:$A$520&amp;Data_2016_frem!$B$2:$B$520,0),MATCH($C30,var_2016,0))</f>
        <v>-5763</v>
      </c>
    </row>
    <row r="31" spans="1:12">
      <c r="A31" s="86" t="s">
        <v>81</v>
      </c>
      <c r="B31" s="87" t="s">
        <v>455</v>
      </c>
      <c r="C31" s="77" t="s">
        <v>831</v>
      </c>
      <c r="D31" s="79">
        <f t="array" ref="D31">INDEX(Data_2016_frem!$2:$52,MATCH(D$5&amp;$C$4,Data_2016_frem!$A$2:$A$52&amp;Data_2016_frem!$B$2:$B$52,0),MATCH($C31,var_2016,0))</f>
        <v>607</v>
      </c>
      <c r="E31" s="79">
        <f t="array" ref="E31">INDEX(Data_2016_frem!$2:$52,MATCH(E$5&amp;$C$4,Data_2016_frem!$A$2:$A$52&amp;Data_2016_frem!$B$2:$B$52,0),MATCH($C31,var_2016,0))</f>
        <v>0</v>
      </c>
      <c r="F31" s="79">
        <f t="array" ref="F31">INDEX(Data_2016_frem!$2:$52,MATCH(F$5&amp;$C$4,Data_2016_frem!$A$2:$A$52&amp;Data_2016_frem!$B$2:$B$52,0),MATCH($C31,var_2016,0))</f>
        <v>0</v>
      </c>
      <c r="G31" s="79">
        <f t="array" ref="G31">INDEX(Data_2016_frem!$2:$52,MATCH(G$5&amp;$C$4,Data_2016_frem!$A$2:$A$52&amp;Data_2016_frem!$B$2:$B$52,0),MATCH($C31,var_2016,0))</f>
        <v>0</v>
      </c>
      <c r="H31" s="79">
        <f t="array" ref="H31">INDEX(Data_2016_frem!$2:$520,MATCH(H$5&amp;$C$4,Data_2016_frem!$A$2:$A$520&amp;Data_2016_frem!$B$2:$B$520,0),MATCH($C31,var_2016,0))</f>
        <v>0</v>
      </c>
      <c r="I31" s="79">
        <f t="array" ref="I31">INDEX(Data_2016_frem!$2:$520,MATCH(I$5&amp;$C$4,Data_2016_frem!$A$2:$A$520&amp;Data_2016_frem!$B$2:$B$520,0),MATCH($C31,var_2016,0))</f>
        <v>0</v>
      </c>
      <c r="J31" s="79">
        <f t="array" ref="J31">INDEX(Data_2016_frem!$2:$520,MATCH(J$5&amp;$C$4,Data_2016_frem!$A$2:$A$520&amp;Data_2016_frem!$B$2:$B$520,0),MATCH($C31,var_2016,0))</f>
        <v>0</v>
      </c>
      <c r="K31" s="79">
        <f t="array" ref="K31">INDEX(Data_2016_frem!$2:$520,MATCH(K$5&amp;$C$4,Data_2016_frem!$A$2:$A$520&amp;Data_2016_frem!$B$2:$B$520,0),MATCH($C31,var_2016,0))</f>
        <v>0</v>
      </c>
      <c r="L31" s="79">
        <f t="array" ref="L31">INDEX(Data_2016_frem!$2:$520,MATCH(L$5&amp;$C$4,Data_2016_frem!$A$2:$A$520&amp;Data_2016_frem!$B$2:$B$520,0),MATCH($C31,var_2016,0))</f>
        <v>0</v>
      </c>
    </row>
    <row r="32" spans="1:12">
      <c r="A32" s="86" t="s">
        <v>84</v>
      </c>
      <c r="B32" s="87" t="s">
        <v>330</v>
      </c>
      <c r="C32" s="77" t="s">
        <v>836</v>
      </c>
      <c r="D32" s="79">
        <f t="array" ref="D32">INDEX(Data_2016_frem!$2:$52,MATCH(D$5&amp;$C$4,Data_2016_frem!$A$2:$A$52&amp;Data_2016_frem!$B$2:$B$52,0),MATCH($C32,var_2016,0))</f>
        <v>0</v>
      </c>
      <c r="E32" s="79">
        <f t="array" ref="E32">INDEX(Data_2016_frem!$2:$52,MATCH(E$5&amp;$C$4,Data_2016_frem!$A$2:$A$52&amp;Data_2016_frem!$B$2:$B$52,0),MATCH($C32,var_2016,0))</f>
        <v>0</v>
      </c>
      <c r="F32" s="79">
        <f t="array" ref="F32">INDEX(Data_2016_frem!$2:$52,MATCH(F$5&amp;$C$4,Data_2016_frem!$A$2:$A$52&amp;Data_2016_frem!$B$2:$B$52,0),MATCH($C32,var_2016,0))</f>
        <v>0</v>
      </c>
      <c r="G32" s="79">
        <f t="array" ref="G32">INDEX(Data_2016_frem!$2:$52,MATCH(G$5&amp;$C$4,Data_2016_frem!$A$2:$A$52&amp;Data_2016_frem!$B$2:$B$52,0),MATCH($C32,var_2016,0))</f>
        <v>0</v>
      </c>
      <c r="H32" s="79">
        <f t="array" ref="H32">INDEX(Data_2016_frem!$2:$520,MATCH(H$5&amp;$C$4,Data_2016_frem!$A$2:$A$520&amp;Data_2016_frem!$B$2:$B$520,0),MATCH($C32,var_2016,0))</f>
        <v>0</v>
      </c>
      <c r="I32" s="79">
        <f t="array" ref="I32">INDEX(Data_2016_frem!$2:$520,MATCH(I$5&amp;$C$4,Data_2016_frem!$A$2:$A$520&amp;Data_2016_frem!$B$2:$B$520,0),MATCH($C32,var_2016,0))</f>
        <v>0</v>
      </c>
      <c r="J32" s="79">
        <f t="array" ref="J32">INDEX(Data_2016_frem!$2:$520,MATCH(J$5&amp;$C$4,Data_2016_frem!$A$2:$A$520&amp;Data_2016_frem!$B$2:$B$520,0),MATCH($C32,var_2016,0))</f>
        <v>0</v>
      </c>
      <c r="K32" s="79">
        <f t="array" ref="K32">INDEX(Data_2016_frem!$2:$520,MATCH(K$5&amp;$C$4,Data_2016_frem!$A$2:$A$520&amp;Data_2016_frem!$B$2:$B$520,0),MATCH($C32,var_2016,0))</f>
        <v>0</v>
      </c>
      <c r="L32" s="79">
        <f t="array" ref="L32">INDEX(Data_2016_frem!$2:$520,MATCH(L$5&amp;$C$4,Data_2016_frem!$A$2:$A$520&amp;Data_2016_frem!$B$2:$B$520,0),MATCH($C32,var_2016,0))</f>
        <v>0</v>
      </c>
    </row>
    <row r="33" spans="1:12">
      <c r="A33" s="89" t="s">
        <v>87</v>
      </c>
      <c r="B33" s="91" t="s">
        <v>660</v>
      </c>
      <c r="C33" s="92" t="s">
        <v>878</v>
      </c>
      <c r="D33" s="79">
        <f t="array" ref="D33">INDEX(Data_2016_frem!$2:$52,MATCH(D$5&amp;$C$4,Data_2016_frem!$A$2:$A$52&amp;Data_2016_frem!$B$2:$B$52,0),MATCH($C33,var_2016,0))</f>
        <v>-9770</v>
      </c>
      <c r="E33" s="79">
        <f t="array" ref="E33">INDEX(Data_2016_frem!$2:$52,MATCH(E$5&amp;$C$4,Data_2016_frem!$A$2:$A$52&amp;Data_2016_frem!$B$2:$B$52,0),MATCH($C33,var_2016,0))</f>
        <v>-5149</v>
      </c>
      <c r="F33" s="79">
        <f t="array" ref="F33">INDEX(Data_2016_frem!$2:$52,MATCH(F$5&amp;$C$4,Data_2016_frem!$A$2:$A$52&amp;Data_2016_frem!$B$2:$B$52,0),MATCH($C33,var_2016,0))</f>
        <v>-5360</v>
      </c>
      <c r="G33" s="79">
        <f t="array" ref="G33">INDEX(Data_2016_frem!$2:$52,MATCH(G$5&amp;$C$4,Data_2016_frem!$A$2:$A$52&amp;Data_2016_frem!$B$2:$B$52,0),MATCH($C33,var_2016,0))</f>
        <v>-4867</v>
      </c>
      <c r="H33" s="79">
        <f t="array" ref="H33">INDEX(Data_2016_frem!$2:$520,MATCH(H$5&amp;$C$4,Data_2016_frem!$A$2:$A$520&amp;Data_2016_frem!$B$2:$B$520,0),MATCH($C33,var_2016,0))</f>
        <v>-4898</v>
      </c>
      <c r="I33" s="79">
        <f t="array" ref="I33">INDEX(Data_2016_frem!$2:$520,MATCH(I$5&amp;$C$4,Data_2016_frem!$A$2:$A$520&amp;Data_2016_frem!$B$2:$B$520,0),MATCH($C33,var_2016,0))</f>
        <v>-5682</v>
      </c>
      <c r="J33" s="79">
        <f t="array" ref="J33">INDEX(Data_2016_frem!$2:$520,MATCH(J$5&amp;$C$4,Data_2016_frem!$A$2:$A$520&amp;Data_2016_frem!$B$2:$B$520,0),MATCH($C33,var_2016,0))</f>
        <v>-5655</v>
      </c>
      <c r="K33" s="79">
        <f t="array" ref="K33">INDEX(Data_2016_frem!$2:$520,MATCH(K$5&amp;$C$4,Data_2016_frem!$A$2:$A$520&amp;Data_2016_frem!$B$2:$B$520,0),MATCH($C33,var_2016,0))</f>
        <v>-5519</v>
      </c>
      <c r="L33" s="79">
        <f t="array" ref="L33">INDEX(Data_2016_frem!$2:$520,MATCH(L$5&amp;$C$4,Data_2016_frem!$A$2:$A$520&amp;Data_2016_frem!$B$2:$B$520,0),MATCH($C33,var_2016,0))</f>
        <v>-5763</v>
      </c>
    </row>
    <row r="34" spans="1:12">
      <c r="A34" s="86" t="s">
        <v>90</v>
      </c>
      <c r="B34" s="87" t="s">
        <v>112</v>
      </c>
      <c r="C34" s="77" t="s">
        <v>873</v>
      </c>
      <c r="D34" s="79">
        <f t="array" ref="D34">INDEX(Data_2016_frem!$2:$52,MATCH(D$5&amp;$C$4,Data_2016_frem!$A$2:$A$52&amp;Data_2016_frem!$B$2:$B$52,0),MATCH($C34,var_2016,0))</f>
        <v>-121417</v>
      </c>
      <c r="E34" s="79">
        <f t="array" ref="E34">INDEX(Data_2016_frem!$2:$52,MATCH(E$5&amp;$C$4,Data_2016_frem!$A$2:$A$52&amp;Data_2016_frem!$B$2:$B$52,0),MATCH($C34,var_2016,0))</f>
        <v>-122780</v>
      </c>
      <c r="F34" s="79">
        <f t="array" ref="F34">INDEX(Data_2016_frem!$2:$52,MATCH(F$5&amp;$C$4,Data_2016_frem!$A$2:$A$52&amp;Data_2016_frem!$B$2:$B$52,0),MATCH($C34,var_2016,0))</f>
        <v>39262</v>
      </c>
      <c r="G34" s="79">
        <f t="array" ref="G34">INDEX(Data_2016_frem!$2:$52,MATCH(G$5&amp;$C$4,Data_2016_frem!$A$2:$A$52&amp;Data_2016_frem!$B$2:$B$52,0),MATCH($C34,var_2016,0))</f>
        <v>-176183</v>
      </c>
      <c r="H34" s="79">
        <f t="array" ref="H34">INDEX(Data_2016_frem!$2:$520,MATCH(H$5&amp;$C$4,Data_2016_frem!$A$2:$A$520&amp;Data_2016_frem!$B$2:$B$520,0),MATCH($C34,var_2016,0))</f>
        <v>-42116</v>
      </c>
      <c r="I34" s="79">
        <f t="array" ref="I34">INDEX(Data_2016_frem!$2:$520,MATCH(I$5&amp;$C$4,Data_2016_frem!$A$2:$A$520&amp;Data_2016_frem!$B$2:$B$520,0),MATCH($C34,var_2016,0))</f>
        <v>-122810</v>
      </c>
      <c r="J34" s="79">
        <f t="array" ref="J34">INDEX(Data_2016_frem!$2:$520,MATCH(J$5&amp;$C$4,Data_2016_frem!$A$2:$A$520&amp;Data_2016_frem!$B$2:$B$520,0),MATCH($C34,var_2016,0))</f>
        <v>86189</v>
      </c>
      <c r="K34" s="79">
        <f t="array" ref="K34">INDEX(Data_2016_frem!$2:$520,MATCH(K$5&amp;$C$4,Data_2016_frem!$A$2:$A$520&amp;Data_2016_frem!$B$2:$B$520,0),MATCH($C34,var_2016,0))</f>
        <v>-103534</v>
      </c>
      <c r="L34" s="79">
        <f t="array" ref="L34">INDEX(Data_2016_frem!$2:$520,MATCH(L$5&amp;$C$4,Data_2016_frem!$A$2:$A$520&amp;Data_2016_frem!$B$2:$B$520,0),MATCH($C34,var_2016,0))</f>
        <v>-64570</v>
      </c>
    </row>
    <row r="35" spans="1:12">
      <c r="A35" s="89" t="s">
        <v>93</v>
      </c>
      <c r="B35" s="90" t="s">
        <v>661</v>
      </c>
      <c r="C35" s="77" t="s">
        <v>833</v>
      </c>
      <c r="D35" s="79">
        <f t="array" ref="D35">INDEX(Data_2016_frem!$2:$52,MATCH(D$5&amp;$C$4,Data_2016_frem!$A$2:$A$52&amp;Data_2016_frem!$B$2:$B$52,0),MATCH($C35,var_2016,0))</f>
        <v>40683</v>
      </c>
      <c r="E35" s="79">
        <f t="array" ref="E35">INDEX(Data_2016_frem!$2:$52,MATCH(E$5&amp;$C$4,Data_2016_frem!$A$2:$A$52&amp;Data_2016_frem!$B$2:$B$52,0),MATCH($C35,var_2016,0))</f>
        <v>7871</v>
      </c>
      <c r="F35" s="79">
        <f t="array" ref="F35">INDEX(Data_2016_frem!$2:$52,MATCH(F$5&amp;$C$4,Data_2016_frem!$A$2:$A$52&amp;Data_2016_frem!$B$2:$B$52,0),MATCH($C35,var_2016,0))</f>
        <v>4373</v>
      </c>
      <c r="G35" s="79">
        <f t="array" ref="G35">INDEX(Data_2016_frem!$2:$52,MATCH(G$5&amp;$C$4,Data_2016_frem!$A$2:$A$52&amp;Data_2016_frem!$B$2:$B$52,0),MATCH($C35,var_2016,0))</f>
        <v>9866</v>
      </c>
      <c r="H35" s="79">
        <f t="array" ref="H35">INDEX(Data_2016_frem!$2:$520,MATCH(H$5&amp;$C$4,Data_2016_frem!$A$2:$A$520&amp;Data_2016_frem!$B$2:$B$520,0),MATCH($C35,var_2016,0))</f>
        <v>14620</v>
      </c>
      <c r="I35" s="79">
        <f t="array" ref="I35">INDEX(Data_2016_frem!$2:$520,MATCH(I$5&amp;$C$4,Data_2016_frem!$A$2:$A$520&amp;Data_2016_frem!$B$2:$B$520,0),MATCH($C35,var_2016,0))</f>
        <v>66695</v>
      </c>
      <c r="J35" s="79">
        <f t="array" ref="J35">INDEX(Data_2016_frem!$2:$520,MATCH(J$5&amp;$C$4,Data_2016_frem!$A$2:$A$520&amp;Data_2016_frem!$B$2:$B$520,0),MATCH($C35,var_2016,0))</f>
        <v>-90949</v>
      </c>
      <c r="K35" s="79">
        <f t="array" ref="K35">INDEX(Data_2016_frem!$2:$520,MATCH(K$5&amp;$C$4,Data_2016_frem!$A$2:$A$520&amp;Data_2016_frem!$B$2:$B$520,0),MATCH($C35,var_2016,0))</f>
        <v>7437</v>
      </c>
      <c r="L35" s="79">
        <f t="array" ref="L35">INDEX(Data_2016_frem!$2:$520,MATCH(L$5&amp;$C$4,Data_2016_frem!$A$2:$A$520&amp;Data_2016_frem!$B$2:$B$520,0),MATCH($C35,var_2016,0))</f>
        <v>-16237</v>
      </c>
    </row>
    <row r="36" spans="1:12">
      <c r="A36" s="86" t="s">
        <v>96</v>
      </c>
      <c r="B36" s="87" t="s">
        <v>463</v>
      </c>
      <c r="C36" s="77" t="s">
        <v>822</v>
      </c>
      <c r="D36" s="79">
        <f t="array" ref="D36">INDEX(Data_2016_frem!$2:$52,MATCH(D$5&amp;$C$4,Data_2016_frem!$A$2:$A$52&amp;Data_2016_frem!$B$2:$B$52,0),MATCH($C36,var_2016,0))</f>
        <v>0</v>
      </c>
      <c r="E36" s="79">
        <f t="array" ref="E36">INDEX(Data_2016_frem!$2:$52,MATCH(E$5&amp;$C$4,Data_2016_frem!$A$2:$A$52&amp;Data_2016_frem!$B$2:$B$52,0),MATCH($C36,var_2016,0))</f>
        <v>0</v>
      </c>
      <c r="F36" s="79">
        <f t="array" ref="F36">INDEX(Data_2016_frem!$2:$52,MATCH(F$5&amp;$C$4,Data_2016_frem!$A$2:$A$52&amp;Data_2016_frem!$B$2:$B$52,0),MATCH($C36,var_2016,0))</f>
        <v>0</v>
      </c>
      <c r="G36" s="79">
        <f t="array" ref="G36">INDEX(Data_2016_frem!$2:$52,MATCH(G$5&amp;$C$4,Data_2016_frem!$A$2:$A$52&amp;Data_2016_frem!$B$2:$B$52,0),MATCH($C36,var_2016,0))</f>
        <v>0</v>
      </c>
      <c r="H36" s="79">
        <f t="array" ref="H36">INDEX(Data_2016_frem!$2:$520,MATCH(H$5&amp;$C$4,Data_2016_frem!$A$2:$A$520&amp;Data_2016_frem!$B$2:$B$520,0),MATCH($C36,var_2016,0))</f>
        <v>0</v>
      </c>
      <c r="I36" s="79">
        <f t="array" ref="I36">INDEX(Data_2016_frem!$2:$520,MATCH(I$5&amp;$C$4,Data_2016_frem!$A$2:$A$520&amp;Data_2016_frem!$B$2:$B$520,0),MATCH($C36,var_2016,0))</f>
        <v>0</v>
      </c>
      <c r="J36" s="79">
        <f t="array" ref="J36">INDEX(Data_2016_frem!$2:$520,MATCH(J$5&amp;$C$4,Data_2016_frem!$A$2:$A$520&amp;Data_2016_frem!$B$2:$B$520,0),MATCH($C36,var_2016,0))</f>
        <v>0</v>
      </c>
      <c r="K36" s="79">
        <f t="array" ref="K36">INDEX(Data_2016_frem!$2:$520,MATCH(K$5&amp;$C$4,Data_2016_frem!$A$2:$A$520&amp;Data_2016_frem!$B$2:$B$520,0),MATCH($C36,var_2016,0))</f>
        <v>0</v>
      </c>
      <c r="L36" s="79">
        <f t="array" ref="L36">INDEX(Data_2016_frem!$2:$520,MATCH(L$5&amp;$C$4,Data_2016_frem!$A$2:$A$520&amp;Data_2016_frem!$B$2:$B$520,0),MATCH($C36,var_2016,0))</f>
        <v>0</v>
      </c>
    </row>
    <row r="37" spans="1:12">
      <c r="A37" s="86" t="s">
        <v>99</v>
      </c>
      <c r="B37" s="87" t="s">
        <v>465</v>
      </c>
      <c r="C37" s="77" t="s">
        <v>879</v>
      </c>
      <c r="D37" s="79">
        <f t="array" ref="D37">INDEX(Data_2016_frem!$2:$52,MATCH(D$5&amp;$C$4,Data_2016_frem!$A$2:$A$52&amp;Data_2016_frem!$B$2:$B$52,0),MATCH($C37,var_2016,0))</f>
        <v>145483</v>
      </c>
      <c r="E37" s="79">
        <f t="array" ref="E37">INDEX(Data_2016_frem!$2:$52,MATCH(E$5&amp;$C$4,Data_2016_frem!$A$2:$A$52&amp;Data_2016_frem!$B$2:$B$52,0),MATCH($C37,var_2016,0))</f>
        <v>147169</v>
      </c>
      <c r="F37" s="79">
        <f t="array" ref="F37">INDEX(Data_2016_frem!$2:$52,MATCH(F$5&amp;$C$4,Data_2016_frem!$A$2:$A$52&amp;Data_2016_frem!$B$2:$B$52,0),MATCH($C37,var_2016,0))</f>
        <v>-45732</v>
      </c>
      <c r="G37" s="79">
        <f t="array" ref="G37">INDEX(Data_2016_frem!$2:$52,MATCH(G$5&amp;$C$4,Data_2016_frem!$A$2:$A$52&amp;Data_2016_frem!$B$2:$B$52,0),MATCH($C37,var_2016,0))</f>
        <v>209765</v>
      </c>
      <c r="H37" s="79">
        <f t="array" ref="H37">INDEX(Data_2016_frem!$2:$520,MATCH(H$5&amp;$C$4,Data_2016_frem!$A$2:$A$520&amp;Data_2016_frem!$B$2:$B$520,0),MATCH($C37,var_2016,0))</f>
        <v>52194</v>
      </c>
      <c r="I37" s="79">
        <f t="array" ref="I37">INDEX(Data_2016_frem!$2:$520,MATCH(I$5&amp;$C$4,Data_2016_frem!$A$2:$A$520&amp;Data_2016_frem!$B$2:$B$520,0),MATCH($C37,var_2016,0))</f>
        <v>156995</v>
      </c>
      <c r="J37" s="79">
        <f t="array" ref="J37">INDEX(Data_2016_frem!$2:$520,MATCH(J$5&amp;$C$4,Data_2016_frem!$A$2:$A$520&amp;Data_2016_frem!$B$2:$B$520,0),MATCH($C37,var_2016,0))</f>
        <v>-187684</v>
      </c>
      <c r="K37" s="79">
        <f t="array" ref="K37">INDEX(Data_2016_frem!$2:$520,MATCH(K$5&amp;$C$4,Data_2016_frem!$A$2:$A$520&amp;Data_2016_frem!$B$2:$B$520,0),MATCH($C37,var_2016,0))</f>
        <v>111730</v>
      </c>
      <c r="L37" s="79">
        <f t="array" ref="L37">INDEX(Data_2016_frem!$2:$520,MATCH(L$5&amp;$C$4,Data_2016_frem!$A$2:$A$520&amp;Data_2016_frem!$B$2:$B$520,0),MATCH($C37,var_2016,0))</f>
        <v>69904</v>
      </c>
    </row>
    <row r="38" spans="1:12">
      <c r="A38" s="86" t="s">
        <v>102</v>
      </c>
      <c r="B38" s="87" t="s">
        <v>467</v>
      </c>
      <c r="C38" s="77" t="s">
        <v>889</v>
      </c>
      <c r="D38" s="79">
        <f t="array" ref="D38">INDEX(Data_2016_frem!$2:$52,MATCH(D$5&amp;$C$4,Data_2016_frem!$A$2:$A$52&amp;Data_2016_frem!$B$2:$B$52,0),MATCH($C38,var_2016,0))</f>
        <v>0</v>
      </c>
      <c r="E38" s="79">
        <f t="array" ref="E38">INDEX(Data_2016_frem!$2:$52,MATCH(E$5&amp;$C$4,Data_2016_frem!$A$2:$A$52&amp;Data_2016_frem!$B$2:$B$52,0),MATCH($C38,var_2016,0))</f>
        <v>0</v>
      </c>
      <c r="F38" s="79">
        <f t="array" ref="F38">INDEX(Data_2016_frem!$2:$52,MATCH(F$5&amp;$C$4,Data_2016_frem!$A$2:$A$52&amp;Data_2016_frem!$B$2:$B$52,0),MATCH($C38,var_2016,0))</f>
        <v>0</v>
      </c>
      <c r="G38" s="79">
        <f t="array" ref="G38">INDEX(Data_2016_frem!$2:$52,MATCH(G$5&amp;$C$4,Data_2016_frem!$A$2:$A$52&amp;Data_2016_frem!$B$2:$B$52,0),MATCH($C38,var_2016,0))</f>
        <v>0</v>
      </c>
      <c r="H38" s="79">
        <f t="array" ref="H38">INDEX(Data_2016_frem!$2:$520,MATCH(H$5&amp;$C$4,Data_2016_frem!$A$2:$A$520&amp;Data_2016_frem!$B$2:$B$520,0),MATCH($C38,var_2016,0))</f>
        <v>0</v>
      </c>
      <c r="I38" s="79">
        <f t="array" ref="I38">INDEX(Data_2016_frem!$2:$520,MATCH(I$5&amp;$C$4,Data_2016_frem!$A$2:$A$520&amp;Data_2016_frem!$B$2:$B$520,0),MATCH($C38,var_2016,0))</f>
        <v>0</v>
      </c>
      <c r="J38" s="79">
        <f t="array" ref="J38">INDEX(Data_2016_frem!$2:$520,MATCH(J$5&amp;$C$4,Data_2016_frem!$A$2:$A$520&amp;Data_2016_frem!$B$2:$B$520,0),MATCH($C38,var_2016,0))</f>
        <v>0</v>
      </c>
      <c r="K38" s="79">
        <f t="array" ref="K38">INDEX(Data_2016_frem!$2:$520,MATCH(K$5&amp;$C$4,Data_2016_frem!$A$2:$A$520&amp;Data_2016_frem!$B$2:$B$520,0),MATCH($C38,var_2016,0))</f>
        <v>0</v>
      </c>
      <c r="L38" s="79">
        <f t="array" ref="L38">INDEX(Data_2016_frem!$2:$520,MATCH(L$5&amp;$C$4,Data_2016_frem!$A$2:$A$520&amp;Data_2016_frem!$B$2:$B$520,0),MATCH($C38,var_2016,0))</f>
        <v>0</v>
      </c>
    </row>
    <row r="39" spans="1:12">
      <c r="A39" s="86" t="s">
        <v>105</v>
      </c>
      <c r="B39" s="87" t="s">
        <v>469</v>
      </c>
      <c r="C39" s="77" t="s">
        <v>897</v>
      </c>
      <c r="D39" s="79">
        <f t="array" ref="D39">INDEX(Data_2016_frem!$2:$52,MATCH(D$5&amp;$C$4,Data_2016_frem!$A$2:$A$52&amp;Data_2016_frem!$B$2:$B$52,0),MATCH($C39,var_2016,0))</f>
        <v>0</v>
      </c>
      <c r="E39" s="79">
        <f t="array" ref="E39">INDEX(Data_2016_frem!$2:$52,MATCH(E$5&amp;$C$4,Data_2016_frem!$A$2:$A$52&amp;Data_2016_frem!$B$2:$B$52,0),MATCH($C39,var_2016,0))</f>
        <v>0</v>
      </c>
      <c r="F39" s="79">
        <f t="array" ref="F39">INDEX(Data_2016_frem!$2:$52,MATCH(F$5&amp;$C$4,Data_2016_frem!$A$2:$A$52&amp;Data_2016_frem!$B$2:$B$52,0),MATCH($C39,var_2016,0))</f>
        <v>0</v>
      </c>
      <c r="G39" s="79">
        <f t="array" ref="G39">INDEX(Data_2016_frem!$2:$52,MATCH(G$5&amp;$C$4,Data_2016_frem!$A$2:$A$52&amp;Data_2016_frem!$B$2:$B$52,0),MATCH($C39,var_2016,0))</f>
        <v>0</v>
      </c>
      <c r="H39" s="79">
        <f t="array" ref="H39">INDEX(Data_2016_frem!$2:$520,MATCH(H$5&amp;$C$4,Data_2016_frem!$A$2:$A$520&amp;Data_2016_frem!$B$2:$B$520,0),MATCH($C39,var_2016,0))</f>
        <v>0</v>
      </c>
      <c r="I39" s="79">
        <f t="array" ref="I39">INDEX(Data_2016_frem!$2:$520,MATCH(I$5&amp;$C$4,Data_2016_frem!$A$2:$A$520&amp;Data_2016_frem!$B$2:$B$520,0),MATCH($C39,var_2016,0))</f>
        <v>0</v>
      </c>
      <c r="J39" s="79">
        <f t="array" ref="J39">INDEX(Data_2016_frem!$2:$520,MATCH(J$5&amp;$C$4,Data_2016_frem!$A$2:$A$520&amp;Data_2016_frem!$B$2:$B$520,0),MATCH($C39,var_2016,0))</f>
        <v>0</v>
      </c>
      <c r="K39" s="79">
        <f t="array" ref="K39">INDEX(Data_2016_frem!$2:$520,MATCH(K$5&amp;$C$4,Data_2016_frem!$A$2:$A$520&amp;Data_2016_frem!$B$2:$B$520,0),MATCH($C39,var_2016,0))</f>
        <v>0</v>
      </c>
      <c r="L39" s="79">
        <f t="array" ref="L39">INDEX(Data_2016_frem!$2:$520,MATCH(L$5&amp;$C$4,Data_2016_frem!$A$2:$A$520&amp;Data_2016_frem!$B$2:$B$520,0),MATCH($C39,var_2016,0))</f>
        <v>0</v>
      </c>
    </row>
    <row r="40" spans="1:12">
      <c r="A40" s="86" t="s">
        <v>108</v>
      </c>
      <c r="B40" s="87" t="s">
        <v>471</v>
      </c>
      <c r="C40" s="77" t="s">
        <v>855</v>
      </c>
      <c r="D40" s="79">
        <f t="array" ref="D40">INDEX(Data_2016_frem!$2:$52,MATCH(D$5&amp;$C$4,Data_2016_frem!$A$2:$A$52&amp;Data_2016_frem!$B$2:$B$52,0),MATCH($C40,var_2016,0))</f>
        <v>0</v>
      </c>
      <c r="E40" s="79">
        <f t="array" ref="E40">INDEX(Data_2016_frem!$2:$52,MATCH(E$5&amp;$C$4,Data_2016_frem!$A$2:$A$52&amp;Data_2016_frem!$B$2:$B$52,0),MATCH($C40,var_2016,0))</f>
        <v>0</v>
      </c>
      <c r="F40" s="79">
        <f t="array" ref="F40">INDEX(Data_2016_frem!$2:$52,MATCH(F$5&amp;$C$4,Data_2016_frem!$A$2:$A$52&amp;Data_2016_frem!$B$2:$B$52,0),MATCH($C40,var_2016,0))</f>
        <v>0</v>
      </c>
      <c r="G40" s="79">
        <f t="array" ref="G40">INDEX(Data_2016_frem!$2:$52,MATCH(G$5&amp;$C$4,Data_2016_frem!$A$2:$A$52&amp;Data_2016_frem!$B$2:$B$52,0),MATCH($C40,var_2016,0))</f>
        <v>0</v>
      </c>
      <c r="H40" s="79">
        <f t="array" ref="H40">INDEX(Data_2016_frem!$2:$520,MATCH(H$5&amp;$C$4,Data_2016_frem!$A$2:$A$520&amp;Data_2016_frem!$B$2:$B$520,0),MATCH($C40,var_2016,0))</f>
        <v>0</v>
      </c>
      <c r="I40" s="79">
        <f t="array" ref="I40">INDEX(Data_2016_frem!$2:$520,MATCH(I$5&amp;$C$4,Data_2016_frem!$A$2:$A$520&amp;Data_2016_frem!$B$2:$B$520,0),MATCH($C40,var_2016,0))</f>
        <v>0</v>
      </c>
      <c r="J40" s="79">
        <f t="array" ref="J40">INDEX(Data_2016_frem!$2:$520,MATCH(J$5&amp;$C$4,Data_2016_frem!$A$2:$A$520&amp;Data_2016_frem!$B$2:$B$520,0),MATCH($C40,var_2016,0))</f>
        <v>0</v>
      </c>
      <c r="K40" s="79">
        <f t="array" ref="K40">INDEX(Data_2016_frem!$2:$520,MATCH(K$5&amp;$C$4,Data_2016_frem!$A$2:$A$520&amp;Data_2016_frem!$B$2:$B$520,0),MATCH($C40,var_2016,0))</f>
        <v>0</v>
      </c>
      <c r="L40" s="79">
        <f t="array" ref="L40">INDEX(Data_2016_frem!$2:$520,MATCH(L$5&amp;$C$4,Data_2016_frem!$A$2:$A$520&amp;Data_2016_frem!$B$2:$B$520,0),MATCH($C40,var_2016,0))</f>
        <v>0</v>
      </c>
    </row>
    <row r="41" spans="1:12">
      <c r="A41" s="89" t="s">
        <v>111</v>
      </c>
      <c r="B41" s="90" t="s">
        <v>662</v>
      </c>
      <c r="C41" s="77" t="s">
        <v>854</v>
      </c>
      <c r="D41" s="79">
        <f t="array" ref="D41">INDEX(Data_2016_frem!$2:$52,MATCH(D$5&amp;$C$4,Data_2016_frem!$A$2:$A$52&amp;Data_2016_frem!$B$2:$B$52,0),MATCH($C41,var_2016,0))</f>
        <v>186166</v>
      </c>
      <c r="E41" s="79">
        <f t="array" ref="E41">INDEX(Data_2016_frem!$2:$52,MATCH(E$5&amp;$C$4,Data_2016_frem!$A$2:$A$52&amp;Data_2016_frem!$B$2:$B$52,0),MATCH($C41,var_2016,0))</f>
        <v>155040</v>
      </c>
      <c r="F41" s="79">
        <f t="array" ref="F41">INDEX(Data_2016_frem!$2:$52,MATCH(F$5&amp;$C$4,Data_2016_frem!$A$2:$A$52&amp;Data_2016_frem!$B$2:$B$52,0),MATCH($C41,var_2016,0))</f>
        <v>-41359</v>
      </c>
      <c r="G41" s="79">
        <f t="array" ref="G41">INDEX(Data_2016_frem!$2:$52,MATCH(G$5&amp;$C$4,Data_2016_frem!$A$2:$A$52&amp;Data_2016_frem!$B$2:$B$52,0),MATCH($C41,var_2016,0))</f>
        <v>219631</v>
      </c>
      <c r="H41" s="79">
        <f t="array" ref="H41">INDEX(Data_2016_frem!$2:$520,MATCH(H$5&amp;$C$4,Data_2016_frem!$A$2:$A$520&amp;Data_2016_frem!$B$2:$B$520,0),MATCH($C41,var_2016,0))</f>
        <v>66815</v>
      </c>
      <c r="I41" s="79">
        <f t="array" ref="I41">INDEX(Data_2016_frem!$2:$520,MATCH(I$5&amp;$C$4,Data_2016_frem!$A$2:$A$520&amp;Data_2016_frem!$B$2:$B$520,0),MATCH($C41,var_2016,0))</f>
        <v>223688</v>
      </c>
      <c r="J41" s="79">
        <f t="array" ref="J41">INDEX(Data_2016_frem!$2:$520,MATCH(J$5&amp;$C$4,Data_2016_frem!$A$2:$A$520&amp;Data_2016_frem!$B$2:$B$520,0),MATCH($C41,var_2016,0))</f>
        <v>-278633</v>
      </c>
      <c r="K41" s="79">
        <f t="array" ref="K41">INDEX(Data_2016_frem!$2:$520,MATCH(K$5&amp;$C$4,Data_2016_frem!$A$2:$A$520&amp;Data_2016_frem!$B$2:$B$520,0),MATCH($C41,var_2016,0))</f>
        <v>119167</v>
      </c>
      <c r="L41" s="79">
        <f t="array" ref="L41">INDEX(Data_2016_frem!$2:$520,MATCH(L$5&amp;$C$4,Data_2016_frem!$A$2:$A$520&amp;Data_2016_frem!$B$2:$B$520,0),MATCH($C41,var_2016,0))</f>
        <v>53667</v>
      </c>
    </row>
    <row r="42" spans="1:12">
      <c r="A42" s="86" t="s">
        <v>114</v>
      </c>
      <c r="B42" s="87" t="s">
        <v>475</v>
      </c>
      <c r="C42" s="77" t="s">
        <v>824</v>
      </c>
      <c r="D42" s="79">
        <f t="array" ref="D42">INDEX(Data_2016_frem!$2:$52,MATCH(D$5&amp;$C$4,Data_2016_frem!$A$2:$A$52&amp;Data_2016_frem!$B$2:$B$52,0),MATCH($C42,var_2016,0))</f>
        <v>-24066</v>
      </c>
      <c r="E42" s="79">
        <f t="array" ref="E42">INDEX(Data_2016_frem!$2:$52,MATCH(E$5&amp;$C$4,Data_2016_frem!$A$2:$A$52&amp;Data_2016_frem!$B$2:$B$52,0),MATCH($C42,var_2016,0))</f>
        <v>-24389</v>
      </c>
      <c r="F42" s="79">
        <f t="array" ref="F42">INDEX(Data_2016_frem!$2:$52,MATCH(F$5&amp;$C$4,Data_2016_frem!$A$2:$A$52&amp;Data_2016_frem!$B$2:$B$52,0),MATCH($C42,var_2016,0))</f>
        <v>6470</v>
      </c>
      <c r="G42" s="79">
        <f t="array" ref="G42">INDEX(Data_2016_frem!$2:$52,MATCH(G$5&amp;$C$4,Data_2016_frem!$A$2:$A$52&amp;Data_2016_frem!$B$2:$B$52,0),MATCH($C42,var_2016,0))</f>
        <v>-33582</v>
      </c>
      <c r="H42" s="79">
        <f t="array" ref="H42">INDEX(Data_2016_frem!$2:$520,MATCH(H$5&amp;$C$4,Data_2016_frem!$A$2:$A$520&amp;Data_2016_frem!$B$2:$B$520,0),MATCH($C42,var_2016,0))</f>
        <v>-10077</v>
      </c>
      <c r="I42" s="79">
        <f t="array" ref="I42">INDEX(Data_2016_frem!$2:$520,MATCH(I$5&amp;$C$4,Data_2016_frem!$A$2:$A$520&amp;Data_2016_frem!$B$2:$B$520,0),MATCH($C42,var_2016,0))</f>
        <v>-34185</v>
      </c>
      <c r="J42" s="79">
        <f t="array" ref="J42">INDEX(Data_2016_frem!$2:$520,MATCH(J$5&amp;$C$4,Data_2016_frem!$A$2:$A$520&amp;Data_2016_frem!$B$2:$B$520,0),MATCH($C42,var_2016,0))</f>
        <v>101495</v>
      </c>
      <c r="K42" s="79">
        <f t="array" ref="K42">INDEX(Data_2016_frem!$2:$520,MATCH(K$5&amp;$C$4,Data_2016_frem!$A$2:$A$520&amp;Data_2016_frem!$B$2:$B$520,0),MATCH($C42,var_2016,0))</f>
        <v>-8197</v>
      </c>
      <c r="L42" s="79">
        <f t="array" ref="L42">INDEX(Data_2016_frem!$2:$520,MATCH(L$5&amp;$C$4,Data_2016_frem!$A$2:$A$520&amp;Data_2016_frem!$B$2:$B$520,0),MATCH($C42,var_2016,0))</f>
        <v>-5334</v>
      </c>
    </row>
    <row r="43" spans="1:12">
      <c r="A43" s="89" t="s">
        <v>117</v>
      </c>
      <c r="B43" s="90" t="s">
        <v>663</v>
      </c>
      <c r="C43" s="77" t="s">
        <v>826</v>
      </c>
      <c r="D43" s="79">
        <f t="array" ref="D43">INDEX(Data_2016_frem!$2:$52,MATCH(D$5&amp;$C$4,Data_2016_frem!$A$2:$A$52&amp;Data_2016_frem!$B$2:$B$52,0),MATCH($C43,var_2016,0))</f>
        <v>162100</v>
      </c>
      <c r="E43" s="79">
        <f t="array" ref="E43">INDEX(Data_2016_frem!$2:$52,MATCH(E$5&amp;$C$4,Data_2016_frem!$A$2:$A$52&amp;Data_2016_frem!$B$2:$B$52,0),MATCH($C43,var_2016,0))</f>
        <v>130651</v>
      </c>
      <c r="F43" s="79">
        <f t="array" ref="F43">INDEX(Data_2016_frem!$2:$52,MATCH(F$5&amp;$C$4,Data_2016_frem!$A$2:$A$52&amp;Data_2016_frem!$B$2:$B$52,0),MATCH($C43,var_2016,0))</f>
        <v>-34889</v>
      </c>
      <c r="G43" s="79">
        <f t="array" ref="G43">INDEX(Data_2016_frem!$2:$52,MATCH(G$5&amp;$C$4,Data_2016_frem!$A$2:$A$52&amp;Data_2016_frem!$B$2:$B$52,0),MATCH($C43,var_2016,0))</f>
        <v>186049</v>
      </c>
      <c r="H43" s="79">
        <f t="array" ref="H43">INDEX(Data_2016_frem!$2:$520,MATCH(H$5&amp;$C$4,Data_2016_frem!$A$2:$A$520&amp;Data_2016_frem!$B$2:$B$520,0),MATCH($C43,var_2016,0))</f>
        <v>56738</v>
      </c>
      <c r="I43" s="79">
        <f t="array" ref="I43">INDEX(Data_2016_frem!$2:$520,MATCH(I$5&amp;$C$4,Data_2016_frem!$A$2:$A$520&amp;Data_2016_frem!$B$2:$B$520,0),MATCH($C43,var_2016,0))</f>
        <v>189503</v>
      </c>
      <c r="J43" s="79">
        <f t="array" ref="J43">INDEX(Data_2016_frem!$2:$520,MATCH(J$5&amp;$C$4,Data_2016_frem!$A$2:$A$520&amp;Data_2016_frem!$B$2:$B$520,0),MATCH($C43,var_2016,0))</f>
        <v>-177138</v>
      </c>
      <c r="K43" s="79">
        <f t="array" ref="K43">INDEX(Data_2016_frem!$2:$520,MATCH(K$5&amp;$C$4,Data_2016_frem!$A$2:$A$520&amp;Data_2016_frem!$B$2:$B$520,0),MATCH($C43,var_2016,0))</f>
        <v>110970</v>
      </c>
      <c r="L43" s="79">
        <f t="array" ref="L43">INDEX(Data_2016_frem!$2:$520,MATCH(L$5&amp;$C$4,Data_2016_frem!$A$2:$A$520&amp;Data_2016_frem!$B$2:$B$520,0),MATCH($C43,var_2016,0))</f>
        <v>48333</v>
      </c>
    </row>
    <row r="44" spans="1:12">
      <c r="A44" s="89"/>
      <c r="B44" s="93"/>
      <c r="C44" s="92"/>
      <c r="D44" s="92"/>
      <c r="E44" s="92"/>
      <c r="F44" s="92"/>
      <c r="G44" s="92"/>
      <c r="H44" s="92"/>
      <c r="I44" s="92"/>
      <c r="J44" s="92"/>
      <c r="K44" s="92"/>
      <c r="L44" s="92"/>
    </row>
    <row r="45" spans="1:12">
      <c r="A45" s="94"/>
      <c r="B45" s="95" t="s">
        <v>479</v>
      </c>
      <c r="C45" s="96"/>
      <c r="D45" s="96"/>
      <c r="E45" s="96"/>
      <c r="F45" s="96"/>
      <c r="G45" s="96"/>
      <c r="H45" s="96"/>
      <c r="I45" s="96"/>
      <c r="J45" s="96"/>
      <c r="K45" s="96"/>
      <c r="L45" s="96"/>
    </row>
    <row r="46" spans="1:12">
      <c r="A46" s="97" t="s">
        <v>119</v>
      </c>
      <c r="B46" s="98" t="s">
        <v>290</v>
      </c>
      <c r="C46" s="97" t="s">
        <v>857</v>
      </c>
      <c r="D46" s="79">
        <f t="array" ref="D46">INDEX(Data_2016_frem!$2:$52,MATCH(D$5&amp;$C$4,Data_2016_frem!$A$2:$A$52&amp;Data_2016_frem!$B$2:$B$52,0),MATCH($C46,var_2016,0))</f>
        <v>0</v>
      </c>
      <c r="E46" s="79">
        <f t="array" ref="E46">INDEX(Data_2016_frem!$2:$52,MATCH(E$5&amp;$C$4,Data_2016_frem!$A$2:$A$52&amp;Data_2016_frem!$B$2:$B$52,0),MATCH($C46,var_2016,0))</f>
        <v>0</v>
      </c>
      <c r="F46" s="79">
        <f t="array" ref="F46">INDEX(Data_2016_frem!$2:$52,MATCH(F$5&amp;$C$4,Data_2016_frem!$A$2:$A$52&amp;Data_2016_frem!$B$2:$B$52,0),MATCH($C46,var_2016,0))</f>
        <v>0</v>
      </c>
      <c r="G46" s="79">
        <f t="array" ref="G46">INDEX(Data_2016_frem!$2:$52,MATCH(G$5&amp;$C$4,Data_2016_frem!$A$2:$A$52&amp;Data_2016_frem!$B$2:$B$52,0),MATCH($C46,var_2016,0))</f>
        <v>0</v>
      </c>
      <c r="H46" s="79">
        <f t="array" ref="H46">INDEX(Data_2016_frem!$2:$520,MATCH(H$5&amp;$C$4,Data_2016_frem!$A$2:$A$520&amp;Data_2016_frem!$B$2:$B$520,0),MATCH($C46,var_2016,0))</f>
        <v>0</v>
      </c>
      <c r="I46" s="79">
        <f t="array" ref="I46">INDEX(Data_2016_frem!$2:$520,MATCH(I$5&amp;$C$4,Data_2016_frem!$A$2:$A$520&amp;Data_2016_frem!$B$2:$B$520,0),MATCH($C46,var_2016,0))</f>
        <v>0</v>
      </c>
      <c r="J46" s="79">
        <f t="array" ref="J46">INDEX(Data_2016_frem!$2:$520,MATCH(J$5&amp;$C$4,Data_2016_frem!$A$2:$A$520&amp;Data_2016_frem!$B$2:$B$520,0),MATCH($C46,var_2016,0))</f>
        <v>0</v>
      </c>
      <c r="K46" s="79">
        <f t="array" ref="K46">INDEX(Data_2016_frem!$2:$520,MATCH(K$5&amp;$C$4,Data_2016_frem!$A$2:$A$520&amp;Data_2016_frem!$B$2:$B$520,0),MATCH($C46,var_2016,0))</f>
        <v>0</v>
      </c>
      <c r="L46" s="79">
        <f t="array" ref="L46">INDEX(Data_2016_frem!$2:$520,MATCH(L$5&amp;$C$4,Data_2016_frem!$A$2:$A$520&amp;Data_2016_frem!$B$2:$B$520,0),MATCH($C46,var_2016,0))</f>
        <v>0</v>
      </c>
    </row>
    <row r="47" spans="1:12">
      <c r="A47" s="86" t="s">
        <v>122</v>
      </c>
      <c r="B47" s="99" t="s">
        <v>415</v>
      </c>
      <c r="C47" s="100" t="s">
        <v>883</v>
      </c>
      <c r="D47" s="79">
        <f t="array" ref="D47">INDEX(Data_2016_frem!$2:$52,MATCH(D$5&amp;$C$4,Data_2016_frem!$A$2:$A$52&amp;Data_2016_frem!$B$2:$B$52,0),MATCH($C47,var_2016,0))</f>
        <v>0</v>
      </c>
      <c r="E47" s="79">
        <f t="array" ref="E47">INDEX(Data_2016_frem!$2:$52,MATCH(E$5&amp;$C$4,Data_2016_frem!$A$2:$A$52&amp;Data_2016_frem!$B$2:$B$52,0),MATCH($C47,var_2016,0))</f>
        <v>0</v>
      </c>
      <c r="F47" s="79">
        <f t="array" ref="F47">INDEX(Data_2016_frem!$2:$52,MATCH(F$5&amp;$C$4,Data_2016_frem!$A$2:$A$52&amp;Data_2016_frem!$B$2:$B$52,0),MATCH($C47,var_2016,0))</f>
        <v>0</v>
      </c>
      <c r="G47" s="79">
        <f t="array" ref="G47">INDEX(Data_2016_frem!$2:$52,MATCH(G$5&amp;$C$4,Data_2016_frem!$A$2:$A$52&amp;Data_2016_frem!$B$2:$B$52,0),MATCH($C47,var_2016,0))</f>
        <v>0</v>
      </c>
      <c r="H47" s="79">
        <f t="array" ref="H47">INDEX(Data_2016_frem!$2:$520,MATCH(H$5&amp;$C$4,Data_2016_frem!$A$2:$A$520&amp;Data_2016_frem!$B$2:$B$520,0),MATCH($C47,var_2016,0))</f>
        <v>0</v>
      </c>
      <c r="I47" s="79">
        <f t="array" ref="I47">INDEX(Data_2016_frem!$2:$520,MATCH(I$5&amp;$C$4,Data_2016_frem!$A$2:$A$520&amp;Data_2016_frem!$B$2:$B$520,0),MATCH($C47,var_2016,0))</f>
        <v>0</v>
      </c>
      <c r="J47" s="79">
        <f t="array" ref="J47">INDEX(Data_2016_frem!$2:$520,MATCH(J$5&amp;$C$4,Data_2016_frem!$A$2:$A$520&amp;Data_2016_frem!$B$2:$B$520,0),MATCH($C47,var_2016,0))</f>
        <v>0</v>
      </c>
      <c r="K47" s="79">
        <f t="array" ref="K47">INDEX(Data_2016_frem!$2:$520,MATCH(K$5&amp;$C$4,Data_2016_frem!$A$2:$A$520&amp;Data_2016_frem!$B$2:$B$520,0),MATCH($C47,var_2016,0))</f>
        <v>0</v>
      </c>
      <c r="L47" s="79">
        <f t="array" ref="L47">INDEX(Data_2016_frem!$2:$520,MATCH(L$5&amp;$C$4,Data_2016_frem!$A$2:$A$520&amp;Data_2016_frem!$B$2:$B$520,0),MATCH($C47,var_2016,0))</f>
        <v>0</v>
      </c>
    </row>
    <row r="48" spans="1:12">
      <c r="A48" s="86" t="s">
        <v>125</v>
      </c>
      <c r="B48" s="99" t="s">
        <v>483</v>
      </c>
      <c r="C48" s="100" t="s">
        <v>892</v>
      </c>
      <c r="D48" s="79">
        <f t="array" ref="D48">INDEX(Data_2016_frem!$2:$52,MATCH(D$5&amp;$C$4,Data_2016_frem!$A$2:$A$52&amp;Data_2016_frem!$B$2:$B$52,0),MATCH($C48,var_2016,0))</f>
        <v>0</v>
      </c>
      <c r="E48" s="79">
        <f t="array" ref="E48">INDEX(Data_2016_frem!$2:$52,MATCH(E$5&amp;$C$4,Data_2016_frem!$A$2:$A$52&amp;Data_2016_frem!$B$2:$B$52,0),MATCH($C48,var_2016,0))</f>
        <v>0</v>
      </c>
      <c r="F48" s="79">
        <f t="array" ref="F48">INDEX(Data_2016_frem!$2:$52,MATCH(F$5&amp;$C$4,Data_2016_frem!$A$2:$A$52&amp;Data_2016_frem!$B$2:$B$52,0),MATCH($C48,var_2016,0))</f>
        <v>0</v>
      </c>
      <c r="G48" s="79">
        <f t="array" ref="G48">INDEX(Data_2016_frem!$2:$52,MATCH(G$5&amp;$C$4,Data_2016_frem!$A$2:$A$52&amp;Data_2016_frem!$B$2:$B$52,0),MATCH($C48,var_2016,0))</f>
        <v>0</v>
      </c>
      <c r="H48" s="79">
        <f t="array" ref="H48">INDEX(Data_2016_frem!$2:$520,MATCH(H$5&amp;$C$4,Data_2016_frem!$A$2:$A$520&amp;Data_2016_frem!$B$2:$B$520,0),MATCH($C48,var_2016,0))</f>
        <v>0</v>
      </c>
      <c r="I48" s="79">
        <f t="array" ref="I48">INDEX(Data_2016_frem!$2:$520,MATCH(I$5&amp;$C$4,Data_2016_frem!$A$2:$A$520&amp;Data_2016_frem!$B$2:$B$520,0),MATCH($C48,var_2016,0))</f>
        <v>0</v>
      </c>
      <c r="J48" s="79">
        <f t="array" ref="J48">INDEX(Data_2016_frem!$2:$520,MATCH(J$5&amp;$C$4,Data_2016_frem!$A$2:$A$520&amp;Data_2016_frem!$B$2:$B$520,0),MATCH($C48,var_2016,0))</f>
        <v>0</v>
      </c>
      <c r="K48" s="79">
        <f t="array" ref="K48">INDEX(Data_2016_frem!$2:$520,MATCH(K$5&amp;$C$4,Data_2016_frem!$A$2:$A$520&amp;Data_2016_frem!$B$2:$B$520,0),MATCH($C48,var_2016,0))</f>
        <v>0</v>
      </c>
      <c r="L48" s="79">
        <f t="array" ref="L48">INDEX(Data_2016_frem!$2:$520,MATCH(L$5&amp;$C$4,Data_2016_frem!$A$2:$A$520&amp;Data_2016_frem!$B$2:$B$520,0),MATCH($C48,var_2016,0))</f>
        <v>0</v>
      </c>
    </row>
    <row r="49" spans="1:12">
      <c r="A49" s="86" t="s">
        <v>128</v>
      </c>
      <c r="B49" s="99" t="s">
        <v>664</v>
      </c>
      <c r="C49" s="100" t="s">
        <v>924</v>
      </c>
      <c r="D49" s="79">
        <f t="array" ref="D49">INDEX(Data_2016_frem!$2:$52,MATCH(D$5&amp;$C$4,Data_2016_frem!$A$2:$A$52&amp;Data_2016_frem!$B$2:$B$52,0),MATCH($C49,var_2016,0))</f>
        <v>0</v>
      </c>
      <c r="E49" s="79">
        <f t="array" ref="E49">INDEX(Data_2016_frem!$2:$52,MATCH(E$5&amp;$C$4,Data_2016_frem!$A$2:$A$52&amp;Data_2016_frem!$B$2:$B$52,0),MATCH($C49,var_2016,0))</f>
        <v>0</v>
      </c>
      <c r="F49" s="79">
        <f t="array" ref="F49">INDEX(Data_2016_frem!$2:$52,MATCH(F$5&amp;$C$4,Data_2016_frem!$A$2:$A$52&amp;Data_2016_frem!$B$2:$B$52,0),MATCH($C49,var_2016,0))</f>
        <v>0</v>
      </c>
      <c r="G49" s="79">
        <f t="array" ref="G49">INDEX(Data_2016_frem!$2:$52,MATCH(G$5&amp;$C$4,Data_2016_frem!$A$2:$A$52&amp;Data_2016_frem!$B$2:$B$52,0),MATCH($C49,var_2016,0))</f>
        <v>0</v>
      </c>
      <c r="H49" s="79">
        <f t="array" ref="H49">INDEX(Data_2016_frem!$2:$520,MATCH(H$5&amp;$C$4,Data_2016_frem!$A$2:$A$520&amp;Data_2016_frem!$B$2:$B$520,0),MATCH($C49,var_2016,0))</f>
        <v>0</v>
      </c>
      <c r="I49" s="79">
        <f t="array" ref="I49">INDEX(Data_2016_frem!$2:$520,MATCH(I$5&amp;$C$4,Data_2016_frem!$A$2:$A$520&amp;Data_2016_frem!$B$2:$B$520,0),MATCH($C49,var_2016,0))</f>
        <v>0</v>
      </c>
      <c r="J49" s="79">
        <f t="array" ref="J49">INDEX(Data_2016_frem!$2:$520,MATCH(J$5&amp;$C$4,Data_2016_frem!$A$2:$A$520&amp;Data_2016_frem!$B$2:$B$520,0),MATCH($C49,var_2016,0))</f>
        <v>0</v>
      </c>
      <c r="K49" s="79">
        <f t="array" ref="K49">INDEX(Data_2016_frem!$2:$520,MATCH(K$5&amp;$C$4,Data_2016_frem!$A$2:$A$520&amp;Data_2016_frem!$B$2:$B$520,0),MATCH($C49,var_2016,0))</f>
        <v>0</v>
      </c>
      <c r="L49" s="79">
        <f t="array" ref="L49">INDEX(Data_2016_frem!$2:$520,MATCH(L$5&amp;$C$4,Data_2016_frem!$A$2:$A$520&amp;Data_2016_frem!$B$2:$B$520,0),MATCH($C49,var_2016,0))</f>
        <v>0</v>
      </c>
    </row>
    <row r="50" spans="1:12">
      <c r="A50" s="86" t="s">
        <v>131</v>
      </c>
      <c r="B50" s="99" t="s">
        <v>298</v>
      </c>
      <c r="C50" s="100" t="s">
        <v>841</v>
      </c>
      <c r="D50" s="79">
        <f t="array" ref="D50">INDEX(Data_2016_frem!$2:$52,MATCH(D$5&amp;$C$4,Data_2016_frem!$A$2:$A$52&amp;Data_2016_frem!$B$2:$B$52,0),MATCH($C50,var_2016,0))</f>
        <v>0</v>
      </c>
      <c r="E50" s="79">
        <f t="array" ref="E50">INDEX(Data_2016_frem!$2:$52,MATCH(E$5&amp;$C$4,Data_2016_frem!$A$2:$A$52&amp;Data_2016_frem!$B$2:$B$52,0),MATCH($C50,var_2016,0))</f>
        <v>0</v>
      </c>
      <c r="F50" s="79">
        <f t="array" ref="F50">INDEX(Data_2016_frem!$2:$52,MATCH(F$5&amp;$C$4,Data_2016_frem!$A$2:$A$52&amp;Data_2016_frem!$B$2:$B$52,0),MATCH($C50,var_2016,0))</f>
        <v>0</v>
      </c>
      <c r="G50" s="79">
        <f t="array" ref="G50">INDEX(Data_2016_frem!$2:$52,MATCH(G$5&amp;$C$4,Data_2016_frem!$A$2:$A$52&amp;Data_2016_frem!$B$2:$B$52,0),MATCH($C50,var_2016,0))</f>
        <v>0</v>
      </c>
      <c r="H50" s="79">
        <f t="array" ref="H50">INDEX(Data_2016_frem!$2:$520,MATCH(H$5&amp;$C$4,Data_2016_frem!$A$2:$A$520&amp;Data_2016_frem!$B$2:$B$520,0),MATCH($C50,var_2016,0))</f>
        <v>0</v>
      </c>
      <c r="I50" s="79">
        <f t="array" ref="I50">INDEX(Data_2016_frem!$2:$520,MATCH(I$5&amp;$C$4,Data_2016_frem!$A$2:$A$520&amp;Data_2016_frem!$B$2:$B$520,0),MATCH($C50,var_2016,0))</f>
        <v>0</v>
      </c>
      <c r="J50" s="79">
        <f t="array" ref="J50">INDEX(Data_2016_frem!$2:$520,MATCH(J$5&amp;$C$4,Data_2016_frem!$A$2:$A$520&amp;Data_2016_frem!$B$2:$B$520,0),MATCH($C50,var_2016,0))</f>
        <v>0</v>
      </c>
      <c r="K50" s="79">
        <f t="array" ref="K50">INDEX(Data_2016_frem!$2:$520,MATCH(K$5&amp;$C$4,Data_2016_frem!$A$2:$A$520&amp;Data_2016_frem!$B$2:$B$520,0),MATCH($C50,var_2016,0))</f>
        <v>0</v>
      </c>
      <c r="L50" s="79">
        <f t="array" ref="L50">INDEX(Data_2016_frem!$2:$520,MATCH(L$5&amp;$C$4,Data_2016_frem!$A$2:$A$520&amp;Data_2016_frem!$B$2:$B$520,0),MATCH($C50,var_2016,0))</f>
        <v>0</v>
      </c>
    </row>
    <row r="51" spans="1:12">
      <c r="A51" s="89" t="s">
        <v>134</v>
      </c>
      <c r="B51" s="93" t="s">
        <v>665</v>
      </c>
      <c r="C51" s="100" t="s">
        <v>891</v>
      </c>
      <c r="D51" s="79">
        <f t="array" ref="D51">INDEX(Data_2016_frem!$2:$52,MATCH(D$5&amp;$C$4,Data_2016_frem!$A$2:$A$52&amp;Data_2016_frem!$B$2:$B$52,0),MATCH($C51,var_2016,0))</f>
        <v>0</v>
      </c>
      <c r="E51" s="79">
        <f t="array" ref="E51">INDEX(Data_2016_frem!$2:$52,MATCH(E$5&amp;$C$4,Data_2016_frem!$A$2:$A$52&amp;Data_2016_frem!$B$2:$B$52,0),MATCH($C51,var_2016,0))</f>
        <v>0</v>
      </c>
      <c r="F51" s="79">
        <f t="array" ref="F51">INDEX(Data_2016_frem!$2:$52,MATCH(F$5&amp;$C$4,Data_2016_frem!$A$2:$A$52&amp;Data_2016_frem!$B$2:$B$52,0),MATCH($C51,var_2016,0))</f>
        <v>0</v>
      </c>
      <c r="G51" s="79">
        <f t="array" ref="G51">INDEX(Data_2016_frem!$2:$52,MATCH(G$5&amp;$C$4,Data_2016_frem!$A$2:$A$52&amp;Data_2016_frem!$B$2:$B$52,0),MATCH($C51,var_2016,0))</f>
        <v>0</v>
      </c>
      <c r="H51" s="79">
        <f t="array" ref="H51">INDEX(Data_2016_frem!$2:$520,MATCH(H$5&amp;$C$4,Data_2016_frem!$A$2:$A$520&amp;Data_2016_frem!$B$2:$B$520,0),MATCH($C51,var_2016,0))</f>
        <v>0</v>
      </c>
      <c r="I51" s="79">
        <f t="array" ref="I51">INDEX(Data_2016_frem!$2:$520,MATCH(I$5&amp;$C$4,Data_2016_frem!$A$2:$A$520&amp;Data_2016_frem!$B$2:$B$520,0),MATCH($C51,var_2016,0))</f>
        <v>0</v>
      </c>
      <c r="J51" s="79">
        <f t="array" ref="J51">INDEX(Data_2016_frem!$2:$520,MATCH(J$5&amp;$C$4,Data_2016_frem!$A$2:$A$520&amp;Data_2016_frem!$B$2:$B$520,0),MATCH($C51,var_2016,0))</f>
        <v>0</v>
      </c>
      <c r="K51" s="79">
        <f t="array" ref="K51">INDEX(Data_2016_frem!$2:$520,MATCH(K$5&amp;$C$4,Data_2016_frem!$A$2:$A$520&amp;Data_2016_frem!$B$2:$B$520,0),MATCH($C51,var_2016,0))</f>
        <v>0</v>
      </c>
      <c r="L51" s="79">
        <f t="array" ref="L51">INDEX(Data_2016_frem!$2:$520,MATCH(L$5&amp;$C$4,Data_2016_frem!$A$2:$A$520&amp;Data_2016_frem!$B$2:$B$520,0),MATCH($C51,var_2016,0))</f>
        <v>0</v>
      </c>
    </row>
    <row r="52" spans="1:12">
      <c r="A52" s="86" t="s">
        <v>137</v>
      </c>
      <c r="B52" s="99" t="s">
        <v>488</v>
      </c>
      <c r="C52" s="100" t="s">
        <v>840</v>
      </c>
      <c r="D52" s="79">
        <f t="array" ref="D52">INDEX(Data_2016_frem!$2:$52,MATCH(D$5&amp;$C$4,Data_2016_frem!$A$2:$A$52&amp;Data_2016_frem!$B$2:$B$52,0),MATCH($C52,var_2016,0))</f>
        <v>0</v>
      </c>
      <c r="E52" s="79">
        <f t="array" ref="E52">INDEX(Data_2016_frem!$2:$52,MATCH(E$5&amp;$C$4,Data_2016_frem!$A$2:$A$52&amp;Data_2016_frem!$B$2:$B$52,0),MATCH($C52,var_2016,0))</f>
        <v>0</v>
      </c>
      <c r="F52" s="79">
        <f t="array" ref="F52">INDEX(Data_2016_frem!$2:$52,MATCH(F$5&amp;$C$4,Data_2016_frem!$A$2:$A$52&amp;Data_2016_frem!$B$2:$B$52,0),MATCH($C52,var_2016,0))</f>
        <v>0</v>
      </c>
      <c r="G52" s="79">
        <f t="array" ref="G52">INDEX(Data_2016_frem!$2:$52,MATCH(G$5&amp;$C$4,Data_2016_frem!$A$2:$A$52&amp;Data_2016_frem!$B$2:$B$52,0),MATCH($C52,var_2016,0))</f>
        <v>0</v>
      </c>
      <c r="H52" s="79">
        <f t="array" ref="H52">INDEX(Data_2016_frem!$2:$520,MATCH(H$5&amp;$C$4,Data_2016_frem!$A$2:$A$520&amp;Data_2016_frem!$B$2:$B$520,0),MATCH($C52,var_2016,0))</f>
        <v>0</v>
      </c>
      <c r="I52" s="79">
        <f t="array" ref="I52">INDEX(Data_2016_frem!$2:$520,MATCH(I$5&amp;$C$4,Data_2016_frem!$A$2:$A$520&amp;Data_2016_frem!$B$2:$B$520,0),MATCH($C52,var_2016,0))</f>
        <v>0</v>
      </c>
      <c r="J52" s="79">
        <f t="array" ref="J52">INDEX(Data_2016_frem!$2:$520,MATCH(J$5&amp;$C$4,Data_2016_frem!$A$2:$A$520&amp;Data_2016_frem!$B$2:$B$520,0),MATCH($C52,var_2016,0))</f>
        <v>0</v>
      </c>
      <c r="K52" s="79">
        <f t="array" ref="K52">INDEX(Data_2016_frem!$2:$520,MATCH(K$5&amp;$C$4,Data_2016_frem!$A$2:$A$520&amp;Data_2016_frem!$B$2:$B$520,0),MATCH($C52,var_2016,0))</f>
        <v>0</v>
      </c>
      <c r="L52" s="79">
        <f t="array" ref="L52">INDEX(Data_2016_frem!$2:$520,MATCH(L$5&amp;$C$4,Data_2016_frem!$A$2:$A$520&amp;Data_2016_frem!$B$2:$B$520,0),MATCH($C52,var_2016,0))</f>
        <v>0</v>
      </c>
    </row>
    <row r="53" spans="1:12">
      <c r="A53" s="86" t="s">
        <v>140</v>
      </c>
      <c r="B53" s="99" t="s">
        <v>490</v>
      </c>
      <c r="C53" s="100" t="s">
        <v>894</v>
      </c>
      <c r="D53" s="79">
        <f t="array" ref="D53">INDEX(Data_2016_frem!$2:$52,MATCH(D$5&amp;$C$4,Data_2016_frem!$A$2:$A$52&amp;Data_2016_frem!$B$2:$B$52,0),MATCH($C53,var_2016,0))</f>
        <v>0</v>
      </c>
      <c r="E53" s="79">
        <f t="array" ref="E53">INDEX(Data_2016_frem!$2:$52,MATCH(E$5&amp;$C$4,Data_2016_frem!$A$2:$A$52&amp;Data_2016_frem!$B$2:$B$52,0),MATCH($C53,var_2016,0))</f>
        <v>0</v>
      </c>
      <c r="F53" s="79">
        <f t="array" ref="F53">INDEX(Data_2016_frem!$2:$52,MATCH(F$5&amp;$C$4,Data_2016_frem!$A$2:$A$52&amp;Data_2016_frem!$B$2:$B$52,0),MATCH($C53,var_2016,0))</f>
        <v>0</v>
      </c>
      <c r="G53" s="79">
        <f t="array" ref="G53">INDEX(Data_2016_frem!$2:$52,MATCH(G$5&amp;$C$4,Data_2016_frem!$A$2:$A$52&amp;Data_2016_frem!$B$2:$B$52,0),MATCH($C53,var_2016,0))</f>
        <v>0</v>
      </c>
      <c r="H53" s="79">
        <f t="array" ref="H53">INDEX(Data_2016_frem!$2:$520,MATCH(H$5&amp;$C$4,Data_2016_frem!$A$2:$A$520&amp;Data_2016_frem!$B$2:$B$520,0),MATCH($C53,var_2016,0))</f>
        <v>0</v>
      </c>
      <c r="I53" s="79">
        <f t="array" ref="I53">INDEX(Data_2016_frem!$2:$520,MATCH(I$5&amp;$C$4,Data_2016_frem!$A$2:$A$520&amp;Data_2016_frem!$B$2:$B$520,0),MATCH($C53,var_2016,0))</f>
        <v>0</v>
      </c>
      <c r="J53" s="79">
        <f t="array" ref="J53">INDEX(Data_2016_frem!$2:$520,MATCH(J$5&amp;$C$4,Data_2016_frem!$A$2:$A$520&amp;Data_2016_frem!$B$2:$B$520,0),MATCH($C53,var_2016,0))</f>
        <v>0</v>
      </c>
      <c r="K53" s="79">
        <f t="array" ref="K53">INDEX(Data_2016_frem!$2:$520,MATCH(K$5&amp;$C$4,Data_2016_frem!$A$2:$A$520&amp;Data_2016_frem!$B$2:$B$520,0),MATCH($C53,var_2016,0))</f>
        <v>0</v>
      </c>
      <c r="L53" s="79">
        <f t="array" ref="L53">INDEX(Data_2016_frem!$2:$520,MATCH(L$5&amp;$C$4,Data_2016_frem!$A$2:$A$520&amp;Data_2016_frem!$B$2:$B$520,0),MATCH($C53,var_2016,0))</f>
        <v>0</v>
      </c>
    </row>
    <row r="54" spans="1:12">
      <c r="A54" s="86" t="s">
        <v>286</v>
      </c>
      <c r="B54" s="99" t="s">
        <v>49</v>
      </c>
      <c r="C54" s="100" t="s">
        <v>888</v>
      </c>
      <c r="D54" s="79">
        <f t="array" ref="D54">INDEX(Data_2016_frem!$2:$52,MATCH(D$5&amp;$C$4,Data_2016_frem!$A$2:$A$52&amp;Data_2016_frem!$B$2:$B$52,0),MATCH($C54,var_2016,0))</f>
        <v>0</v>
      </c>
      <c r="E54" s="79">
        <f t="array" ref="E54">INDEX(Data_2016_frem!$2:$52,MATCH(E$5&amp;$C$4,Data_2016_frem!$A$2:$A$52&amp;Data_2016_frem!$B$2:$B$52,0),MATCH($C54,var_2016,0))</f>
        <v>0</v>
      </c>
      <c r="F54" s="79">
        <f t="array" ref="F54">INDEX(Data_2016_frem!$2:$52,MATCH(F$5&amp;$C$4,Data_2016_frem!$A$2:$A$52&amp;Data_2016_frem!$B$2:$B$52,0),MATCH($C54,var_2016,0))</f>
        <v>0</v>
      </c>
      <c r="G54" s="79">
        <f t="array" ref="G54">INDEX(Data_2016_frem!$2:$52,MATCH(G$5&amp;$C$4,Data_2016_frem!$A$2:$A$52&amp;Data_2016_frem!$B$2:$B$52,0),MATCH($C54,var_2016,0))</f>
        <v>0</v>
      </c>
      <c r="H54" s="79">
        <f t="array" ref="H54">INDEX(Data_2016_frem!$2:$520,MATCH(H$5&amp;$C$4,Data_2016_frem!$A$2:$A$520&amp;Data_2016_frem!$B$2:$B$520,0),MATCH($C54,var_2016,0))</f>
        <v>0</v>
      </c>
      <c r="I54" s="79">
        <f t="array" ref="I54">INDEX(Data_2016_frem!$2:$520,MATCH(I$5&amp;$C$4,Data_2016_frem!$A$2:$A$520&amp;Data_2016_frem!$B$2:$B$520,0),MATCH($C54,var_2016,0))</f>
        <v>0</v>
      </c>
      <c r="J54" s="79">
        <f t="array" ref="J54">INDEX(Data_2016_frem!$2:$520,MATCH(J$5&amp;$C$4,Data_2016_frem!$A$2:$A$520&amp;Data_2016_frem!$B$2:$B$520,0),MATCH($C54,var_2016,0))</f>
        <v>0</v>
      </c>
      <c r="K54" s="79">
        <f t="array" ref="K54">INDEX(Data_2016_frem!$2:$520,MATCH(K$5&amp;$C$4,Data_2016_frem!$A$2:$A$520&amp;Data_2016_frem!$B$2:$B$520,0),MATCH($C54,var_2016,0))</f>
        <v>0</v>
      </c>
      <c r="L54" s="79">
        <f t="array" ref="L54">INDEX(Data_2016_frem!$2:$520,MATCH(L$5&amp;$C$4,Data_2016_frem!$A$2:$A$520&amp;Data_2016_frem!$B$2:$B$520,0),MATCH($C54,var_2016,0))</f>
        <v>0</v>
      </c>
    </row>
    <row r="55" spans="1:12">
      <c r="A55" s="86" t="s">
        <v>289</v>
      </c>
      <c r="B55" s="99" t="s">
        <v>52</v>
      </c>
      <c r="C55" s="100" t="s">
        <v>823</v>
      </c>
      <c r="D55" s="79">
        <f t="array" ref="D55">INDEX(Data_2016_frem!$2:$52,MATCH(D$5&amp;$C$4,Data_2016_frem!$A$2:$A$52&amp;Data_2016_frem!$B$2:$B$52,0),MATCH($C55,var_2016,0))</f>
        <v>0</v>
      </c>
      <c r="E55" s="79">
        <f t="array" ref="E55">INDEX(Data_2016_frem!$2:$52,MATCH(E$5&amp;$C$4,Data_2016_frem!$A$2:$A$52&amp;Data_2016_frem!$B$2:$B$52,0),MATCH($C55,var_2016,0))</f>
        <v>0</v>
      </c>
      <c r="F55" s="79">
        <f t="array" ref="F55">INDEX(Data_2016_frem!$2:$52,MATCH(F$5&amp;$C$4,Data_2016_frem!$A$2:$A$52&amp;Data_2016_frem!$B$2:$B$52,0),MATCH($C55,var_2016,0))</f>
        <v>0</v>
      </c>
      <c r="G55" s="79">
        <f t="array" ref="G55">INDEX(Data_2016_frem!$2:$52,MATCH(G$5&amp;$C$4,Data_2016_frem!$A$2:$A$52&amp;Data_2016_frem!$B$2:$B$52,0),MATCH($C55,var_2016,0))</f>
        <v>0</v>
      </c>
      <c r="H55" s="79">
        <f t="array" ref="H55">INDEX(Data_2016_frem!$2:$520,MATCH(H$5&amp;$C$4,Data_2016_frem!$A$2:$A$520&amp;Data_2016_frem!$B$2:$B$520,0),MATCH($C55,var_2016,0))</f>
        <v>0</v>
      </c>
      <c r="I55" s="79">
        <f t="array" ref="I55">INDEX(Data_2016_frem!$2:$520,MATCH(I$5&amp;$C$4,Data_2016_frem!$A$2:$A$520&amp;Data_2016_frem!$B$2:$B$520,0),MATCH($C55,var_2016,0))</f>
        <v>0</v>
      </c>
      <c r="J55" s="79">
        <f t="array" ref="J55">INDEX(Data_2016_frem!$2:$520,MATCH(J$5&amp;$C$4,Data_2016_frem!$A$2:$A$520&amp;Data_2016_frem!$B$2:$B$520,0),MATCH($C55,var_2016,0))</f>
        <v>0</v>
      </c>
      <c r="K55" s="79">
        <f t="array" ref="K55">INDEX(Data_2016_frem!$2:$520,MATCH(K$5&amp;$C$4,Data_2016_frem!$A$2:$A$520&amp;Data_2016_frem!$B$2:$B$520,0),MATCH($C55,var_2016,0))</f>
        <v>0</v>
      </c>
      <c r="L55" s="79">
        <f t="array" ref="L55">INDEX(Data_2016_frem!$2:$520,MATCH(L$5&amp;$C$4,Data_2016_frem!$A$2:$A$520&amp;Data_2016_frem!$B$2:$B$520,0),MATCH($C55,var_2016,0))</f>
        <v>0</v>
      </c>
    </row>
    <row r="56" spans="1:12">
      <c r="A56" s="86" t="s">
        <v>292</v>
      </c>
      <c r="B56" s="99" t="s">
        <v>666</v>
      </c>
      <c r="C56" s="100" t="s">
        <v>890</v>
      </c>
      <c r="D56" s="79">
        <f t="array" ref="D56">INDEX(Data_2016_frem!$2:$52,MATCH(D$5&amp;$C$4,Data_2016_frem!$A$2:$A$52&amp;Data_2016_frem!$B$2:$B$52,0),MATCH($C56,var_2016,0))</f>
        <v>0</v>
      </c>
      <c r="E56" s="79">
        <f t="array" ref="E56">INDEX(Data_2016_frem!$2:$52,MATCH(E$5&amp;$C$4,Data_2016_frem!$A$2:$A$52&amp;Data_2016_frem!$B$2:$B$52,0),MATCH($C56,var_2016,0))</f>
        <v>0</v>
      </c>
      <c r="F56" s="79">
        <f t="array" ref="F56">INDEX(Data_2016_frem!$2:$52,MATCH(F$5&amp;$C$4,Data_2016_frem!$A$2:$A$52&amp;Data_2016_frem!$B$2:$B$52,0),MATCH($C56,var_2016,0))</f>
        <v>0</v>
      </c>
      <c r="G56" s="79">
        <f t="array" ref="G56">INDEX(Data_2016_frem!$2:$52,MATCH(G$5&amp;$C$4,Data_2016_frem!$A$2:$A$52&amp;Data_2016_frem!$B$2:$B$52,0),MATCH($C56,var_2016,0))</f>
        <v>0</v>
      </c>
      <c r="H56" s="79">
        <f t="array" ref="H56">INDEX(Data_2016_frem!$2:$520,MATCH(H$5&amp;$C$4,Data_2016_frem!$A$2:$A$520&amp;Data_2016_frem!$B$2:$B$520,0),MATCH($C56,var_2016,0))</f>
        <v>0</v>
      </c>
      <c r="I56" s="79">
        <f t="array" ref="I56">INDEX(Data_2016_frem!$2:$520,MATCH(I$5&amp;$C$4,Data_2016_frem!$A$2:$A$520&amp;Data_2016_frem!$B$2:$B$520,0),MATCH($C56,var_2016,0))</f>
        <v>0</v>
      </c>
      <c r="J56" s="79">
        <f t="array" ref="J56">INDEX(Data_2016_frem!$2:$520,MATCH(J$5&amp;$C$4,Data_2016_frem!$A$2:$A$520&amp;Data_2016_frem!$B$2:$B$520,0),MATCH($C56,var_2016,0))</f>
        <v>0</v>
      </c>
      <c r="K56" s="79">
        <f t="array" ref="K56">INDEX(Data_2016_frem!$2:$520,MATCH(K$5&amp;$C$4,Data_2016_frem!$A$2:$A$520&amp;Data_2016_frem!$B$2:$B$520,0),MATCH($C56,var_2016,0))</f>
        <v>0</v>
      </c>
      <c r="L56" s="79">
        <f t="array" ref="L56">INDEX(Data_2016_frem!$2:$520,MATCH(L$5&amp;$C$4,Data_2016_frem!$A$2:$A$520&amp;Data_2016_frem!$B$2:$B$520,0),MATCH($C56,var_2016,0))</f>
        <v>0</v>
      </c>
    </row>
    <row r="57" spans="1:12">
      <c r="A57" s="86" t="s">
        <v>294</v>
      </c>
      <c r="B57" s="99" t="s">
        <v>55</v>
      </c>
      <c r="C57" s="100" t="s">
        <v>872</v>
      </c>
      <c r="D57" s="79">
        <f t="array" ref="D57">INDEX(Data_2016_frem!$2:$52,MATCH(D$5&amp;$C$4,Data_2016_frem!$A$2:$A$52&amp;Data_2016_frem!$B$2:$B$52,0),MATCH($C57,var_2016,0))</f>
        <v>0</v>
      </c>
      <c r="E57" s="79">
        <f t="array" ref="E57">INDEX(Data_2016_frem!$2:$52,MATCH(E$5&amp;$C$4,Data_2016_frem!$A$2:$A$52&amp;Data_2016_frem!$B$2:$B$52,0),MATCH($C57,var_2016,0))</f>
        <v>0</v>
      </c>
      <c r="F57" s="79">
        <f t="array" ref="F57">INDEX(Data_2016_frem!$2:$52,MATCH(F$5&amp;$C$4,Data_2016_frem!$A$2:$A$52&amp;Data_2016_frem!$B$2:$B$52,0),MATCH($C57,var_2016,0))</f>
        <v>0</v>
      </c>
      <c r="G57" s="79">
        <f t="array" ref="G57">INDEX(Data_2016_frem!$2:$52,MATCH(G$5&amp;$C$4,Data_2016_frem!$A$2:$A$52&amp;Data_2016_frem!$B$2:$B$52,0),MATCH($C57,var_2016,0))</f>
        <v>0</v>
      </c>
      <c r="H57" s="79">
        <f t="array" ref="H57">INDEX(Data_2016_frem!$2:$520,MATCH(H$5&amp;$C$4,Data_2016_frem!$A$2:$A$520&amp;Data_2016_frem!$B$2:$B$520,0),MATCH($C57,var_2016,0))</f>
        <v>0</v>
      </c>
      <c r="I57" s="79">
        <f t="array" ref="I57">INDEX(Data_2016_frem!$2:$520,MATCH(I$5&amp;$C$4,Data_2016_frem!$A$2:$A$520&amp;Data_2016_frem!$B$2:$B$520,0),MATCH($C57,var_2016,0))</f>
        <v>0</v>
      </c>
      <c r="J57" s="79">
        <f t="array" ref="J57">INDEX(Data_2016_frem!$2:$520,MATCH(J$5&amp;$C$4,Data_2016_frem!$A$2:$A$520&amp;Data_2016_frem!$B$2:$B$520,0),MATCH($C57,var_2016,0))</f>
        <v>0</v>
      </c>
      <c r="K57" s="79">
        <f t="array" ref="K57">INDEX(Data_2016_frem!$2:$520,MATCH(K$5&amp;$C$4,Data_2016_frem!$A$2:$A$520&amp;Data_2016_frem!$B$2:$B$520,0),MATCH($C57,var_2016,0))</f>
        <v>0</v>
      </c>
      <c r="L57" s="79">
        <f t="array" ref="L57">INDEX(Data_2016_frem!$2:$520,MATCH(L$5&amp;$C$4,Data_2016_frem!$A$2:$A$520&amp;Data_2016_frem!$B$2:$B$520,0),MATCH($C57,var_2016,0))</f>
        <v>0</v>
      </c>
    </row>
    <row r="58" spans="1:12">
      <c r="A58" s="89" t="s">
        <v>297</v>
      </c>
      <c r="B58" s="101" t="s">
        <v>667</v>
      </c>
      <c r="C58" s="100" t="s">
        <v>859</v>
      </c>
      <c r="D58" s="79">
        <f t="array" ref="D58">INDEX(Data_2016_frem!$2:$52,MATCH(D$5&amp;$C$4,Data_2016_frem!$A$2:$A$52&amp;Data_2016_frem!$B$2:$B$52,0),MATCH($C58,var_2016,0))</f>
        <v>0</v>
      </c>
      <c r="E58" s="79">
        <f t="array" ref="E58">INDEX(Data_2016_frem!$2:$52,MATCH(E$5&amp;$C$4,Data_2016_frem!$A$2:$A$52&amp;Data_2016_frem!$B$2:$B$52,0),MATCH($C58,var_2016,0))</f>
        <v>0</v>
      </c>
      <c r="F58" s="79">
        <f t="array" ref="F58">INDEX(Data_2016_frem!$2:$52,MATCH(F$5&amp;$C$4,Data_2016_frem!$A$2:$A$52&amp;Data_2016_frem!$B$2:$B$52,0),MATCH($C58,var_2016,0))</f>
        <v>0</v>
      </c>
      <c r="G58" s="79">
        <f t="array" ref="G58">INDEX(Data_2016_frem!$2:$52,MATCH(G$5&amp;$C$4,Data_2016_frem!$A$2:$A$52&amp;Data_2016_frem!$B$2:$B$52,0),MATCH($C58,var_2016,0))</f>
        <v>0</v>
      </c>
      <c r="H58" s="79">
        <f t="array" ref="H58">INDEX(Data_2016_frem!$2:$520,MATCH(H$5&amp;$C$4,Data_2016_frem!$A$2:$A$520&amp;Data_2016_frem!$B$2:$B$520,0),MATCH($C58,var_2016,0))</f>
        <v>0</v>
      </c>
      <c r="I58" s="79">
        <f t="array" ref="I58">INDEX(Data_2016_frem!$2:$520,MATCH(I$5&amp;$C$4,Data_2016_frem!$A$2:$A$520&amp;Data_2016_frem!$B$2:$B$520,0),MATCH($C58,var_2016,0))</f>
        <v>0</v>
      </c>
      <c r="J58" s="79">
        <f t="array" ref="J58">INDEX(Data_2016_frem!$2:$520,MATCH(J$5&amp;$C$4,Data_2016_frem!$A$2:$A$520&amp;Data_2016_frem!$B$2:$B$520,0),MATCH($C58,var_2016,0))</f>
        <v>0</v>
      </c>
      <c r="K58" s="79">
        <f t="array" ref="K58">INDEX(Data_2016_frem!$2:$520,MATCH(K$5&amp;$C$4,Data_2016_frem!$A$2:$A$520&amp;Data_2016_frem!$B$2:$B$520,0),MATCH($C58,var_2016,0))</f>
        <v>0</v>
      </c>
      <c r="L58" s="79">
        <f t="array" ref="L58">INDEX(Data_2016_frem!$2:$520,MATCH(L$5&amp;$C$4,Data_2016_frem!$A$2:$A$520&amp;Data_2016_frem!$B$2:$B$520,0),MATCH($C58,var_2016,0))</f>
        <v>0</v>
      </c>
    </row>
    <row r="59" spans="1:12">
      <c r="A59" s="86" t="s">
        <v>300</v>
      </c>
      <c r="B59" s="99" t="s">
        <v>322</v>
      </c>
      <c r="C59" s="100" t="s">
        <v>885</v>
      </c>
      <c r="D59" s="79">
        <f t="array" ref="D59">INDEX(Data_2016_frem!$2:$52,MATCH(D$5&amp;$C$4,Data_2016_frem!$A$2:$A$52&amp;Data_2016_frem!$B$2:$B$52,0),MATCH($C59,var_2016,0))</f>
        <v>0</v>
      </c>
      <c r="E59" s="79">
        <f t="array" ref="E59">INDEX(Data_2016_frem!$2:$52,MATCH(E$5&amp;$C$4,Data_2016_frem!$A$2:$A$52&amp;Data_2016_frem!$B$2:$B$52,0),MATCH($C59,var_2016,0))</f>
        <v>0</v>
      </c>
      <c r="F59" s="79">
        <f t="array" ref="F59">INDEX(Data_2016_frem!$2:$52,MATCH(F$5&amp;$C$4,Data_2016_frem!$A$2:$A$52&amp;Data_2016_frem!$B$2:$B$52,0),MATCH($C59,var_2016,0))</f>
        <v>0</v>
      </c>
      <c r="G59" s="79">
        <f t="array" ref="G59">INDEX(Data_2016_frem!$2:$52,MATCH(G$5&amp;$C$4,Data_2016_frem!$A$2:$A$52&amp;Data_2016_frem!$B$2:$B$52,0),MATCH($C59,var_2016,0))</f>
        <v>0</v>
      </c>
      <c r="H59" s="79">
        <f t="array" ref="H59">INDEX(Data_2016_frem!$2:$520,MATCH(H$5&amp;$C$4,Data_2016_frem!$A$2:$A$520&amp;Data_2016_frem!$B$2:$B$520,0),MATCH($C59,var_2016,0))</f>
        <v>0</v>
      </c>
      <c r="I59" s="79">
        <f t="array" ref="I59">INDEX(Data_2016_frem!$2:$520,MATCH(I$5&amp;$C$4,Data_2016_frem!$A$2:$A$520&amp;Data_2016_frem!$B$2:$B$520,0),MATCH($C59,var_2016,0))</f>
        <v>0</v>
      </c>
      <c r="J59" s="79">
        <f t="array" ref="J59">INDEX(Data_2016_frem!$2:$520,MATCH(J$5&amp;$C$4,Data_2016_frem!$A$2:$A$520&amp;Data_2016_frem!$B$2:$B$520,0),MATCH($C59,var_2016,0))</f>
        <v>0</v>
      </c>
      <c r="K59" s="79">
        <f t="array" ref="K59">INDEX(Data_2016_frem!$2:$520,MATCH(K$5&amp;$C$4,Data_2016_frem!$A$2:$A$520&amp;Data_2016_frem!$B$2:$B$520,0),MATCH($C59,var_2016,0))</f>
        <v>0</v>
      </c>
      <c r="L59" s="79">
        <f t="array" ref="L59">INDEX(Data_2016_frem!$2:$520,MATCH(L$5&amp;$C$4,Data_2016_frem!$A$2:$A$520&amp;Data_2016_frem!$B$2:$B$520,0),MATCH($C59,var_2016,0))</f>
        <v>0</v>
      </c>
    </row>
    <row r="60" spans="1:12">
      <c r="A60" s="86" t="s">
        <v>303</v>
      </c>
      <c r="B60" s="99" t="s">
        <v>79</v>
      </c>
      <c r="C60" s="100" t="s">
        <v>884</v>
      </c>
      <c r="D60" s="79">
        <f t="array" ref="D60">INDEX(Data_2016_frem!$2:$52,MATCH(D$5&amp;$C$4,Data_2016_frem!$A$2:$A$52&amp;Data_2016_frem!$B$2:$B$52,0),MATCH($C60,var_2016,0))</f>
        <v>0</v>
      </c>
      <c r="E60" s="79">
        <f t="array" ref="E60">INDEX(Data_2016_frem!$2:$52,MATCH(E$5&amp;$C$4,Data_2016_frem!$A$2:$A$52&amp;Data_2016_frem!$B$2:$B$52,0),MATCH($C60,var_2016,0))</f>
        <v>0</v>
      </c>
      <c r="F60" s="79">
        <f t="array" ref="F60">INDEX(Data_2016_frem!$2:$52,MATCH(F$5&amp;$C$4,Data_2016_frem!$A$2:$A$52&amp;Data_2016_frem!$B$2:$B$52,0),MATCH($C60,var_2016,0))</f>
        <v>0</v>
      </c>
      <c r="G60" s="79">
        <f t="array" ref="G60">INDEX(Data_2016_frem!$2:$52,MATCH(G$5&amp;$C$4,Data_2016_frem!$A$2:$A$52&amp;Data_2016_frem!$B$2:$B$52,0),MATCH($C60,var_2016,0))</f>
        <v>0</v>
      </c>
      <c r="H60" s="79">
        <f t="array" ref="H60">INDEX(Data_2016_frem!$2:$520,MATCH(H$5&amp;$C$4,Data_2016_frem!$A$2:$A$520&amp;Data_2016_frem!$B$2:$B$520,0),MATCH($C60,var_2016,0))</f>
        <v>0</v>
      </c>
      <c r="I60" s="79">
        <f t="array" ref="I60">INDEX(Data_2016_frem!$2:$520,MATCH(I$5&amp;$C$4,Data_2016_frem!$A$2:$A$520&amp;Data_2016_frem!$B$2:$B$520,0),MATCH($C60,var_2016,0))</f>
        <v>0</v>
      </c>
      <c r="J60" s="79">
        <f t="array" ref="J60">INDEX(Data_2016_frem!$2:$520,MATCH(J$5&amp;$C$4,Data_2016_frem!$A$2:$A$520&amp;Data_2016_frem!$B$2:$B$520,0),MATCH($C60,var_2016,0))</f>
        <v>0</v>
      </c>
      <c r="K60" s="79">
        <f t="array" ref="K60">INDEX(Data_2016_frem!$2:$520,MATCH(K$5&amp;$C$4,Data_2016_frem!$A$2:$A$520&amp;Data_2016_frem!$B$2:$B$520,0),MATCH($C60,var_2016,0))</f>
        <v>0</v>
      </c>
      <c r="L60" s="79">
        <f t="array" ref="L60">INDEX(Data_2016_frem!$2:$520,MATCH(L$5&amp;$C$4,Data_2016_frem!$A$2:$A$520&amp;Data_2016_frem!$B$2:$B$520,0),MATCH($C60,var_2016,0))</f>
        <v>0</v>
      </c>
    </row>
    <row r="61" spans="1:12">
      <c r="A61" s="86" t="s">
        <v>305</v>
      </c>
      <c r="B61" s="99" t="s">
        <v>327</v>
      </c>
      <c r="C61" s="100" t="s">
        <v>832</v>
      </c>
      <c r="D61" s="79">
        <f t="array" ref="D61">INDEX(Data_2016_frem!$2:$52,MATCH(D$5&amp;$C$4,Data_2016_frem!$A$2:$A$52&amp;Data_2016_frem!$B$2:$B$52,0),MATCH($C61,var_2016,0))</f>
        <v>0</v>
      </c>
      <c r="E61" s="79">
        <f t="array" ref="E61">INDEX(Data_2016_frem!$2:$52,MATCH(E$5&amp;$C$4,Data_2016_frem!$A$2:$A$52&amp;Data_2016_frem!$B$2:$B$52,0),MATCH($C61,var_2016,0))</f>
        <v>0</v>
      </c>
      <c r="F61" s="79">
        <f t="array" ref="F61">INDEX(Data_2016_frem!$2:$52,MATCH(F$5&amp;$C$4,Data_2016_frem!$A$2:$A$52&amp;Data_2016_frem!$B$2:$B$52,0),MATCH($C61,var_2016,0))</f>
        <v>0</v>
      </c>
      <c r="G61" s="79">
        <f t="array" ref="G61">INDEX(Data_2016_frem!$2:$52,MATCH(G$5&amp;$C$4,Data_2016_frem!$A$2:$A$52&amp;Data_2016_frem!$B$2:$B$52,0),MATCH($C61,var_2016,0))</f>
        <v>0</v>
      </c>
      <c r="H61" s="79">
        <f t="array" ref="H61">INDEX(Data_2016_frem!$2:$520,MATCH(H$5&amp;$C$4,Data_2016_frem!$A$2:$A$520&amp;Data_2016_frem!$B$2:$B$520,0),MATCH($C61,var_2016,0))</f>
        <v>0</v>
      </c>
      <c r="I61" s="79">
        <f t="array" ref="I61">INDEX(Data_2016_frem!$2:$520,MATCH(I$5&amp;$C$4,Data_2016_frem!$A$2:$A$520&amp;Data_2016_frem!$B$2:$B$520,0),MATCH($C61,var_2016,0))</f>
        <v>0</v>
      </c>
      <c r="J61" s="79">
        <f t="array" ref="J61">INDEX(Data_2016_frem!$2:$520,MATCH(J$5&amp;$C$4,Data_2016_frem!$A$2:$A$520&amp;Data_2016_frem!$B$2:$B$520,0),MATCH($C61,var_2016,0))</f>
        <v>0</v>
      </c>
      <c r="K61" s="79">
        <f t="array" ref="K61">INDEX(Data_2016_frem!$2:$520,MATCH(K$5&amp;$C$4,Data_2016_frem!$A$2:$A$520&amp;Data_2016_frem!$B$2:$B$520,0),MATCH($C61,var_2016,0))</f>
        <v>0</v>
      </c>
      <c r="L61" s="79">
        <f t="array" ref="L61">INDEX(Data_2016_frem!$2:$520,MATCH(L$5&amp;$C$4,Data_2016_frem!$A$2:$A$520&amp;Data_2016_frem!$B$2:$B$520,0),MATCH($C61,var_2016,0))</f>
        <v>0</v>
      </c>
    </row>
    <row r="62" spans="1:12">
      <c r="A62" s="86" t="s">
        <v>308</v>
      </c>
      <c r="B62" s="99" t="s">
        <v>330</v>
      </c>
      <c r="C62" s="100" t="s">
        <v>895</v>
      </c>
      <c r="D62" s="79">
        <f t="array" ref="D62">INDEX(Data_2016_frem!$2:$52,MATCH(D$5&amp;$C$4,Data_2016_frem!$A$2:$A$52&amp;Data_2016_frem!$B$2:$B$52,0),MATCH($C62,var_2016,0))</f>
        <v>0</v>
      </c>
      <c r="E62" s="79">
        <f t="array" ref="E62">INDEX(Data_2016_frem!$2:$52,MATCH(E$5&amp;$C$4,Data_2016_frem!$A$2:$A$52&amp;Data_2016_frem!$B$2:$B$52,0),MATCH($C62,var_2016,0))</f>
        <v>0</v>
      </c>
      <c r="F62" s="79">
        <f t="array" ref="F62">INDEX(Data_2016_frem!$2:$52,MATCH(F$5&amp;$C$4,Data_2016_frem!$A$2:$A$52&amp;Data_2016_frem!$B$2:$B$52,0),MATCH($C62,var_2016,0))</f>
        <v>0</v>
      </c>
      <c r="G62" s="79">
        <f t="array" ref="G62">INDEX(Data_2016_frem!$2:$52,MATCH(G$5&amp;$C$4,Data_2016_frem!$A$2:$A$52&amp;Data_2016_frem!$B$2:$B$52,0),MATCH($C62,var_2016,0))</f>
        <v>0</v>
      </c>
      <c r="H62" s="79">
        <f t="array" ref="H62">INDEX(Data_2016_frem!$2:$520,MATCH(H$5&amp;$C$4,Data_2016_frem!$A$2:$A$520&amp;Data_2016_frem!$B$2:$B$520,0),MATCH($C62,var_2016,0))</f>
        <v>0</v>
      </c>
      <c r="I62" s="79">
        <f t="array" ref="I62">INDEX(Data_2016_frem!$2:$520,MATCH(I$5&amp;$C$4,Data_2016_frem!$A$2:$A$520&amp;Data_2016_frem!$B$2:$B$520,0),MATCH($C62,var_2016,0))</f>
        <v>0</v>
      </c>
      <c r="J62" s="79">
        <f t="array" ref="J62">INDEX(Data_2016_frem!$2:$520,MATCH(J$5&amp;$C$4,Data_2016_frem!$A$2:$A$520&amp;Data_2016_frem!$B$2:$B$520,0),MATCH($C62,var_2016,0))</f>
        <v>0</v>
      </c>
      <c r="K62" s="79">
        <f t="array" ref="K62">INDEX(Data_2016_frem!$2:$520,MATCH(K$5&amp;$C$4,Data_2016_frem!$A$2:$A$520&amp;Data_2016_frem!$B$2:$B$520,0),MATCH($C62,var_2016,0))</f>
        <v>0</v>
      </c>
      <c r="L62" s="79">
        <f t="array" ref="L62">INDEX(Data_2016_frem!$2:$520,MATCH(L$5&amp;$C$4,Data_2016_frem!$A$2:$A$520&amp;Data_2016_frem!$B$2:$B$520,0),MATCH($C62,var_2016,0))</f>
        <v>0</v>
      </c>
    </row>
    <row r="63" spans="1:12">
      <c r="A63" s="89" t="s">
        <v>310</v>
      </c>
      <c r="B63" s="93" t="s">
        <v>668</v>
      </c>
      <c r="C63" s="100" t="s">
        <v>839</v>
      </c>
      <c r="D63" s="79">
        <f t="array" ref="D63">INDEX(Data_2016_frem!$2:$52,MATCH(D$5&amp;$C$4,Data_2016_frem!$A$2:$A$52&amp;Data_2016_frem!$B$2:$B$52,0),MATCH($C63,var_2016,0))</f>
        <v>0</v>
      </c>
      <c r="E63" s="79">
        <f t="array" ref="E63">INDEX(Data_2016_frem!$2:$52,MATCH(E$5&amp;$C$4,Data_2016_frem!$A$2:$A$52&amp;Data_2016_frem!$B$2:$B$52,0),MATCH($C63,var_2016,0))</f>
        <v>0</v>
      </c>
      <c r="F63" s="79">
        <f t="array" ref="F63">INDEX(Data_2016_frem!$2:$52,MATCH(F$5&amp;$C$4,Data_2016_frem!$A$2:$A$52&amp;Data_2016_frem!$B$2:$B$52,0),MATCH($C63,var_2016,0))</f>
        <v>0</v>
      </c>
      <c r="G63" s="79">
        <f t="array" ref="G63">INDEX(Data_2016_frem!$2:$52,MATCH(G$5&amp;$C$4,Data_2016_frem!$A$2:$A$52&amp;Data_2016_frem!$B$2:$B$52,0),MATCH($C63,var_2016,0))</f>
        <v>0</v>
      </c>
      <c r="H63" s="79">
        <f t="array" ref="H63">INDEX(Data_2016_frem!$2:$520,MATCH(H$5&amp;$C$4,Data_2016_frem!$A$2:$A$520&amp;Data_2016_frem!$B$2:$B$520,0),MATCH($C63,var_2016,0))</f>
        <v>0</v>
      </c>
      <c r="I63" s="79">
        <f t="array" ref="I63">INDEX(Data_2016_frem!$2:$520,MATCH(I$5&amp;$C$4,Data_2016_frem!$A$2:$A$520&amp;Data_2016_frem!$B$2:$B$520,0),MATCH($C63,var_2016,0))</f>
        <v>0</v>
      </c>
      <c r="J63" s="79">
        <f t="array" ref="J63">INDEX(Data_2016_frem!$2:$520,MATCH(J$5&amp;$C$4,Data_2016_frem!$A$2:$A$520&amp;Data_2016_frem!$B$2:$B$520,0),MATCH($C63,var_2016,0))</f>
        <v>0</v>
      </c>
      <c r="K63" s="79">
        <f t="array" ref="K63">INDEX(Data_2016_frem!$2:$520,MATCH(K$5&amp;$C$4,Data_2016_frem!$A$2:$A$520&amp;Data_2016_frem!$B$2:$B$520,0),MATCH($C63,var_2016,0))</f>
        <v>0</v>
      </c>
      <c r="L63" s="79">
        <f t="array" ref="L63">INDEX(Data_2016_frem!$2:$520,MATCH(L$5&amp;$C$4,Data_2016_frem!$A$2:$A$520&amp;Data_2016_frem!$B$2:$B$520,0),MATCH($C63,var_2016,0))</f>
        <v>0</v>
      </c>
    </row>
    <row r="64" spans="1:12">
      <c r="A64" s="86" t="s">
        <v>313</v>
      </c>
      <c r="B64" s="99" t="s">
        <v>504</v>
      </c>
      <c r="C64" s="100" t="s">
        <v>893</v>
      </c>
      <c r="D64" s="79">
        <f t="array" ref="D64">INDEX(Data_2016_frem!$2:$52,MATCH(D$5&amp;$C$4,Data_2016_frem!$A$2:$A$52&amp;Data_2016_frem!$B$2:$B$52,0),MATCH($C64,var_2016,0))</f>
        <v>0</v>
      </c>
      <c r="E64" s="79">
        <f t="array" ref="E64">INDEX(Data_2016_frem!$2:$52,MATCH(E$5&amp;$C$4,Data_2016_frem!$A$2:$A$52&amp;Data_2016_frem!$B$2:$B$52,0),MATCH($C64,var_2016,0))</f>
        <v>0</v>
      </c>
      <c r="F64" s="79">
        <f t="array" ref="F64">INDEX(Data_2016_frem!$2:$52,MATCH(F$5&amp;$C$4,Data_2016_frem!$A$2:$A$52&amp;Data_2016_frem!$B$2:$B$52,0),MATCH($C64,var_2016,0))</f>
        <v>0</v>
      </c>
      <c r="G64" s="79">
        <f t="array" ref="G64">INDEX(Data_2016_frem!$2:$52,MATCH(G$5&amp;$C$4,Data_2016_frem!$A$2:$A$52&amp;Data_2016_frem!$B$2:$B$52,0),MATCH($C64,var_2016,0))</f>
        <v>0</v>
      </c>
      <c r="H64" s="79">
        <f t="array" ref="H64">INDEX(Data_2016_frem!$2:$520,MATCH(H$5&amp;$C$4,Data_2016_frem!$A$2:$A$520&amp;Data_2016_frem!$B$2:$B$520,0),MATCH($C64,var_2016,0))</f>
        <v>0</v>
      </c>
      <c r="I64" s="79">
        <f t="array" ref="I64">INDEX(Data_2016_frem!$2:$520,MATCH(I$5&amp;$C$4,Data_2016_frem!$A$2:$A$520&amp;Data_2016_frem!$B$2:$B$520,0),MATCH($C64,var_2016,0))</f>
        <v>0</v>
      </c>
      <c r="J64" s="79">
        <f t="array" ref="J64">INDEX(Data_2016_frem!$2:$520,MATCH(J$5&amp;$C$4,Data_2016_frem!$A$2:$A$520&amp;Data_2016_frem!$B$2:$B$520,0),MATCH($C64,var_2016,0))</f>
        <v>0</v>
      </c>
      <c r="K64" s="79">
        <f t="array" ref="K64">INDEX(Data_2016_frem!$2:$520,MATCH(K$5&amp;$C$4,Data_2016_frem!$A$2:$A$520&amp;Data_2016_frem!$B$2:$B$520,0),MATCH($C64,var_2016,0))</f>
        <v>0</v>
      </c>
      <c r="L64" s="79">
        <f t="array" ref="L64">INDEX(Data_2016_frem!$2:$520,MATCH(L$5&amp;$C$4,Data_2016_frem!$A$2:$A$520&amp;Data_2016_frem!$B$2:$B$520,0),MATCH($C64,var_2016,0))</f>
        <v>0</v>
      </c>
    </row>
    <row r="65" spans="1:12">
      <c r="A65" s="89" t="s">
        <v>315</v>
      </c>
      <c r="B65" s="93" t="s">
        <v>935</v>
      </c>
      <c r="C65" s="100" t="s">
        <v>896</v>
      </c>
      <c r="D65" s="79">
        <f t="array" ref="D65">INDEX(Data_2016_frem!$2:$52,MATCH(D$5&amp;$C$4,Data_2016_frem!$A$2:$A$52&amp;Data_2016_frem!$B$2:$B$52,0),MATCH($C65,var_2016,0))</f>
        <v>0</v>
      </c>
      <c r="E65" s="79">
        <f t="array" ref="E65">INDEX(Data_2016_frem!$2:$52,MATCH(E$5&amp;$C$4,Data_2016_frem!$A$2:$A$52&amp;Data_2016_frem!$B$2:$B$52,0),MATCH($C65,var_2016,0))</f>
        <v>0</v>
      </c>
      <c r="F65" s="79">
        <f t="array" ref="F65">INDEX(Data_2016_frem!$2:$52,MATCH(F$5&amp;$C$4,Data_2016_frem!$A$2:$A$52&amp;Data_2016_frem!$B$2:$B$52,0),MATCH($C65,var_2016,0))</f>
        <v>0</v>
      </c>
      <c r="G65" s="79">
        <f t="array" ref="G65">INDEX(Data_2016_frem!$2:$52,MATCH(G$5&amp;$C$4,Data_2016_frem!$A$2:$A$52&amp;Data_2016_frem!$B$2:$B$52,0),MATCH($C65,var_2016,0))</f>
        <v>0</v>
      </c>
      <c r="H65" s="79">
        <f t="array" ref="H65">INDEX(Data_2016_frem!$2:$520,MATCH(H$5&amp;$C$4,Data_2016_frem!$A$2:$A$520&amp;Data_2016_frem!$B$2:$B$520,0),MATCH($C65,var_2016,0))</f>
        <v>0</v>
      </c>
      <c r="I65" s="79">
        <f t="array" ref="I65">INDEX(Data_2016_frem!$2:$520,MATCH(I$5&amp;$C$4,Data_2016_frem!$A$2:$A$520&amp;Data_2016_frem!$B$2:$B$520,0),MATCH($C65,var_2016,0))</f>
        <v>0</v>
      </c>
      <c r="J65" s="79">
        <f t="array" ref="J65">INDEX(Data_2016_frem!$2:$520,MATCH(J$5&amp;$C$4,Data_2016_frem!$A$2:$A$520&amp;Data_2016_frem!$B$2:$B$520,0),MATCH($C65,var_2016,0))</f>
        <v>0</v>
      </c>
      <c r="K65" s="79">
        <f t="array" ref="K65">INDEX(Data_2016_frem!$2:$520,MATCH(K$5&amp;$C$4,Data_2016_frem!$A$2:$A$520&amp;Data_2016_frem!$B$2:$B$520,0),MATCH($C65,var_2016,0))</f>
        <v>0</v>
      </c>
      <c r="L65" s="79">
        <f t="array" ref="L65">INDEX(Data_2016_frem!$2:$520,MATCH(L$5&amp;$C$4,Data_2016_frem!$A$2:$A$520&amp;Data_2016_frem!$B$2:$B$520,0),MATCH($C65,var_2016,0))</f>
        <v>0</v>
      </c>
    </row>
    <row r="66" spans="1:12">
      <c r="A66" s="102"/>
      <c r="B66" s="3"/>
      <c r="C66" s="3"/>
      <c r="D66" s="103"/>
      <c r="E66" s="3"/>
      <c r="F66" s="3"/>
      <c r="G66" s="3"/>
      <c r="H66" s="3"/>
      <c r="I66" s="3"/>
      <c r="J66" s="3"/>
      <c r="K66" s="3"/>
      <c r="L66" s="3"/>
    </row>
    <row r="67" spans="1:12" ht="23.25" customHeight="1">
      <c r="A67" s="129" t="s">
        <v>143</v>
      </c>
      <c r="B67" s="130"/>
      <c r="C67" s="127"/>
      <c r="D67" s="131"/>
      <c r="E67" s="15"/>
      <c r="F67" s="15"/>
      <c r="G67" s="15"/>
      <c r="H67" s="15"/>
      <c r="I67" s="15"/>
      <c r="J67" s="15"/>
      <c r="K67" s="15"/>
      <c r="L67" s="15"/>
    </row>
    <row r="68" spans="1:12">
      <c r="A68" s="104"/>
      <c r="B68" s="105"/>
      <c r="C68" s="49" t="s">
        <v>12</v>
      </c>
      <c r="D68" s="118">
        <v>2016</v>
      </c>
      <c r="E68" s="118">
        <v>2017</v>
      </c>
      <c r="F68" s="118">
        <v>2018</v>
      </c>
      <c r="G68" s="118">
        <v>2019</v>
      </c>
      <c r="H68" s="118">
        <v>2020</v>
      </c>
      <c r="I68" s="118">
        <v>2021</v>
      </c>
      <c r="J68" s="118">
        <v>2022</v>
      </c>
      <c r="K68" s="118">
        <v>2023</v>
      </c>
      <c r="L68" s="118">
        <v>2024</v>
      </c>
    </row>
    <row r="69" spans="1:12">
      <c r="A69" s="106"/>
      <c r="B69" s="107" t="s">
        <v>145</v>
      </c>
      <c r="C69" s="42"/>
      <c r="D69" s="47" t="s">
        <v>737</v>
      </c>
      <c r="E69" s="47" t="s">
        <v>737</v>
      </c>
      <c r="F69" s="47" t="s">
        <v>737</v>
      </c>
      <c r="G69" s="47" t="s">
        <v>737</v>
      </c>
      <c r="H69" s="47" t="s">
        <v>737</v>
      </c>
      <c r="I69" s="47" t="s">
        <v>737</v>
      </c>
      <c r="J69" s="47" t="s">
        <v>737</v>
      </c>
      <c r="K69" s="47" t="s">
        <v>737</v>
      </c>
      <c r="L69" s="47" t="s">
        <v>737</v>
      </c>
    </row>
    <row r="70" spans="1:12">
      <c r="A70" s="86" t="s">
        <v>15</v>
      </c>
      <c r="B70" s="99" t="s">
        <v>146</v>
      </c>
      <c r="C70" s="86" t="s">
        <v>907</v>
      </c>
      <c r="D70" s="79">
        <f t="array" ref="D70">INDEX(Data_2016_frem!$2:$52,MATCH(D$5&amp;$C$4,Data_2016_frem!$A$2:$A$52&amp;Data_2016_frem!$B$2:$B$52,0),MATCH($C70,var_2016,0))</f>
        <v>0</v>
      </c>
      <c r="E70" s="79">
        <f t="array" ref="E70">INDEX(Data_2016_frem!$2:$52,MATCH(E$5&amp;$C$4,Data_2016_frem!$A$2:$A$52&amp;Data_2016_frem!$B$2:$B$52,0),MATCH($C70,var_2016,0))</f>
        <v>0</v>
      </c>
      <c r="F70" s="79">
        <f t="array" ref="F70">INDEX(Data_2016_frem!$2:$52,MATCH(F$5&amp;$C$4,Data_2016_frem!$A$2:$A$52&amp;Data_2016_frem!$B$2:$B$52,0),MATCH($C70,var_2016,0))</f>
        <v>0</v>
      </c>
      <c r="G70" s="79">
        <f t="array" ref="G70">INDEX(Data_2016_frem!$2:$52,MATCH(G$5&amp;$C$4,Data_2016_frem!$A$2:$A$52&amp;Data_2016_frem!$B$2:$B$52,0),MATCH($C70,var_2016,0))</f>
        <v>0</v>
      </c>
      <c r="H70" s="79">
        <f t="array" ref="H70">INDEX(Data_2016_frem!$2:$520,MATCH(H$5&amp;$C$4,Data_2016_frem!$A$2:$A$520&amp;Data_2016_frem!$B$2:$B$520,0),MATCH($C70,var_2016,0))</f>
        <v>0</v>
      </c>
      <c r="I70" s="79">
        <f t="array" ref="I70">INDEX(Data_2016_frem!$2:$520,MATCH(I$5&amp;$C$4,Data_2016_frem!$A$2:$A$520&amp;Data_2016_frem!$B$2:$B$520,0),MATCH($C70,var_2016,0))</f>
        <v>0</v>
      </c>
      <c r="J70" s="79">
        <f t="array" ref="J70">INDEX(Data_2016_frem!$2:$520,MATCH(J$5&amp;$C$4,Data_2016_frem!$A$2:$A$520&amp;Data_2016_frem!$B$2:$B$520,0),MATCH($C70,var_2016,0))</f>
        <v>0</v>
      </c>
      <c r="K70" s="79">
        <f t="array" ref="K70">INDEX(Data_2016_frem!$2:$520,MATCH(K$5&amp;$C$4,Data_2016_frem!$A$2:$A$520&amp;Data_2016_frem!$B$2:$B$520,0),MATCH($C70,var_2016,0))</f>
        <v>0</v>
      </c>
      <c r="L70" s="79">
        <f t="array" ref="L70">INDEX(Data_2016_frem!$2:$520,MATCH(L$5&amp;$C$4,Data_2016_frem!$A$2:$A$520&amp;Data_2016_frem!$B$2:$B$520,0),MATCH($C70,var_2016,0))</f>
        <v>0</v>
      </c>
    </row>
    <row r="71" spans="1:12">
      <c r="A71" s="86" t="s">
        <v>18</v>
      </c>
      <c r="B71" s="99" t="s">
        <v>509</v>
      </c>
      <c r="C71" s="100" t="s">
        <v>812</v>
      </c>
      <c r="D71" s="79">
        <f t="array" ref="D71">INDEX(Data_2016_frem!$2:$52,MATCH(D$5&amp;$C$4,Data_2016_frem!$A$2:$A$52&amp;Data_2016_frem!$B$2:$B$52,0),MATCH($C71,var_2016,0))</f>
        <v>0</v>
      </c>
      <c r="E71" s="79">
        <f t="array" ref="E71">INDEX(Data_2016_frem!$2:$52,MATCH(E$5&amp;$C$4,Data_2016_frem!$A$2:$A$52&amp;Data_2016_frem!$B$2:$B$52,0),MATCH($C71,var_2016,0))</f>
        <v>0</v>
      </c>
      <c r="F71" s="79">
        <f t="array" ref="F71">INDEX(Data_2016_frem!$2:$52,MATCH(F$5&amp;$C$4,Data_2016_frem!$A$2:$A$52&amp;Data_2016_frem!$B$2:$B$52,0),MATCH($C71,var_2016,0))</f>
        <v>0</v>
      </c>
      <c r="G71" s="79">
        <f t="array" ref="G71">INDEX(Data_2016_frem!$2:$52,MATCH(G$5&amp;$C$4,Data_2016_frem!$A$2:$A$52&amp;Data_2016_frem!$B$2:$B$52,0),MATCH($C71,var_2016,0))</f>
        <v>0</v>
      </c>
      <c r="H71" s="79">
        <f t="array" ref="H71">INDEX(Data_2016_frem!$2:$520,MATCH(H$5&amp;$C$4,Data_2016_frem!$A$2:$A$520&amp;Data_2016_frem!$B$2:$B$520,0),MATCH($C71,var_2016,0))</f>
        <v>0</v>
      </c>
      <c r="I71" s="79">
        <f t="array" ref="I71">INDEX(Data_2016_frem!$2:$520,MATCH(I$5&amp;$C$4,Data_2016_frem!$A$2:$A$520&amp;Data_2016_frem!$B$2:$B$520,0),MATCH($C71,var_2016,0))</f>
        <v>0</v>
      </c>
      <c r="J71" s="79">
        <f t="array" ref="J71">INDEX(Data_2016_frem!$2:$520,MATCH(J$5&amp;$C$4,Data_2016_frem!$A$2:$A$520&amp;Data_2016_frem!$B$2:$B$520,0),MATCH($C71,var_2016,0))</f>
        <v>0</v>
      </c>
      <c r="K71" s="79">
        <f t="array" ref="K71">INDEX(Data_2016_frem!$2:$520,MATCH(K$5&amp;$C$4,Data_2016_frem!$A$2:$A$520&amp;Data_2016_frem!$B$2:$B$520,0),MATCH($C71,var_2016,0))</f>
        <v>0</v>
      </c>
      <c r="L71" s="79">
        <f t="array" ref="L71">INDEX(Data_2016_frem!$2:$520,MATCH(L$5&amp;$C$4,Data_2016_frem!$A$2:$A$520&amp;Data_2016_frem!$B$2:$B$520,0),MATCH($C71,var_2016,0))</f>
        <v>0</v>
      </c>
    </row>
    <row r="72" spans="1:12">
      <c r="A72" s="86" t="s">
        <v>21</v>
      </c>
      <c r="B72" s="99" t="s">
        <v>511</v>
      </c>
      <c r="C72" s="100" t="s">
        <v>914</v>
      </c>
      <c r="D72" s="79">
        <f t="array" ref="D72">INDEX(Data_2016_frem!$2:$52,MATCH(D$5&amp;$C$4,Data_2016_frem!$A$2:$A$52&amp;Data_2016_frem!$B$2:$B$52,0),MATCH($C72,var_2016,0))</f>
        <v>0</v>
      </c>
      <c r="E72" s="79">
        <f t="array" ref="E72">INDEX(Data_2016_frem!$2:$52,MATCH(E$5&amp;$C$4,Data_2016_frem!$A$2:$A$52&amp;Data_2016_frem!$B$2:$B$52,0),MATCH($C72,var_2016,0))</f>
        <v>0</v>
      </c>
      <c r="F72" s="79">
        <f t="array" ref="F72">INDEX(Data_2016_frem!$2:$52,MATCH(F$5&amp;$C$4,Data_2016_frem!$A$2:$A$52&amp;Data_2016_frem!$B$2:$B$52,0),MATCH($C72,var_2016,0))</f>
        <v>0</v>
      </c>
      <c r="G72" s="79">
        <f t="array" ref="G72">INDEX(Data_2016_frem!$2:$52,MATCH(G$5&amp;$C$4,Data_2016_frem!$A$2:$A$52&amp;Data_2016_frem!$B$2:$B$52,0),MATCH($C72,var_2016,0))</f>
        <v>0</v>
      </c>
      <c r="H72" s="79">
        <f t="array" ref="H72">INDEX(Data_2016_frem!$2:$520,MATCH(H$5&amp;$C$4,Data_2016_frem!$A$2:$A$520&amp;Data_2016_frem!$B$2:$B$520,0),MATCH($C72,var_2016,0))</f>
        <v>0</v>
      </c>
      <c r="I72" s="79">
        <f t="array" ref="I72">INDEX(Data_2016_frem!$2:$520,MATCH(I$5&amp;$C$4,Data_2016_frem!$A$2:$A$520&amp;Data_2016_frem!$B$2:$B$520,0),MATCH($C72,var_2016,0))</f>
        <v>0</v>
      </c>
      <c r="J72" s="79">
        <f t="array" ref="J72">INDEX(Data_2016_frem!$2:$520,MATCH(J$5&amp;$C$4,Data_2016_frem!$A$2:$A$520&amp;Data_2016_frem!$B$2:$B$520,0),MATCH($C72,var_2016,0))</f>
        <v>0</v>
      </c>
      <c r="K72" s="79">
        <f t="array" ref="K72">INDEX(Data_2016_frem!$2:$520,MATCH(K$5&amp;$C$4,Data_2016_frem!$A$2:$A$520&amp;Data_2016_frem!$B$2:$B$520,0),MATCH($C72,var_2016,0))</f>
        <v>0</v>
      </c>
      <c r="L72" s="79">
        <f t="array" ref="L72">INDEX(Data_2016_frem!$2:$520,MATCH(L$5&amp;$C$4,Data_2016_frem!$A$2:$A$520&amp;Data_2016_frem!$B$2:$B$520,0),MATCH($C72,var_2016,0))</f>
        <v>0</v>
      </c>
    </row>
    <row r="73" spans="1:12">
      <c r="A73" s="89" t="s">
        <v>24</v>
      </c>
      <c r="B73" s="93" t="s">
        <v>513</v>
      </c>
      <c r="C73" s="100" t="s">
        <v>817</v>
      </c>
      <c r="D73" s="79">
        <f t="array" ref="D73">INDEX(Data_2016_frem!$2:$52,MATCH(D$5&amp;$C$4,Data_2016_frem!$A$2:$A$52&amp;Data_2016_frem!$B$2:$B$52,0),MATCH($C73,var_2016,0))</f>
        <v>0</v>
      </c>
      <c r="E73" s="79">
        <f t="array" ref="E73">INDEX(Data_2016_frem!$2:$52,MATCH(E$5&amp;$C$4,Data_2016_frem!$A$2:$A$52&amp;Data_2016_frem!$B$2:$B$52,0),MATCH($C73,var_2016,0))</f>
        <v>0</v>
      </c>
      <c r="F73" s="79">
        <f t="array" ref="F73">INDEX(Data_2016_frem!$2:$52,MATCH(F$5&amp;$C$4,Data_2016_frem!$A$2:$A$52&amp;Data_2016_frem!$B$2:$B$52,0),MATCH($C73,var_2016,0))</f>
        <v>0</v>
      </c>
      <c r="G73" s="79">
        <f t="array" ref="G73">INDEX(Data_2016_frem!$2:$52,MATCH(G$5&amp;$C$4,Data_2016_frem!$A$2:$A$52&amp;Data_2016_frem!$B$2:$B$52,0),MATCH($C73,var_2016,0))</f>
        <v>0</v>
      </c>
      <c r="H73" s="79">
        <f t="array" ref="H73">INDEX(Data_2016_frem!$2:$520,MATCH(H$5&amp;$C$4,Data_2016_frem!$A$2:$A$520&amp;Data_2016_frem!$B$2:$B$520,0),MATCH($C73,var_2016,0))</f>
        <v>0</v>
      </c>
      <c r="I73" s="79">
        <f t="array" ref="I73">INDEX(Data_2016_frem!$2:$520,MATCH(I$5&amp;$C$4,Data_2016_frem!$A$2:$A$520&amp;Data_2016_frem!$B$2:$B$520,0),MATCH($C73,var_2016,0))</f>
        <v>0</v>
      </c>
      <c r="J73" s="79">
        <f t="array" ref="J73">INDEX(Data_2016_frem!$2:$520,MATCH(J$5&amp;$C$4,Data_2016_frem!$A$2:$A$520&amp;Data_2016_frem!$B$2:$B$520,0),MATCH($C73,var_2016,0))</f>
        <v>0</v>
      </c>
      <c r="K73" s="79">
        <f t="array" ref="K73">INDEX(Data_2016_frem!$2:$520,MATCH(K$5&amp;$C$4,Data_2016_frem!$A$2:$A$520&amp;Data_2016_frem!$B$2:$B$520,0),MATCH($C73,var_2016,0))</f>
        <v>0</v>
      </c>
      <c r="L73" s="79">
        <f t="array" ref="L73">INDEX(Data_2016_frem!$2:$520,MATCH(L$5&amp;$C$4,Data_2016_frem!$A$2:$A$520&amp;Data_2016_frem!$B$2:$B$520,0),MATCH($C73,var_2016,0))</f>
        <v>0</v>
      </c>
    </row>
    <row r="74" spans="1:12">
      <c r="A74" s="86" t="s">
        <v>27</v>
      </c>
      <c r="B74" s="99" t="s">
        <v>515</v>
      </c>
      <c r="C74" s="100" t="s">
        <v>789</v>
      </c>
      <c r="D74" s="79">
        <f t="array" ref="D74">INDEX(Data_2016_frem!$2:$52,MATCH(D$5&amp;$C$4,Data_2016_frem!$A$2:$A$52&amp;Data_2016_frem!$B$2:$B$52,0),MATCH($C74,var_2016,0))</f>
        <v>0</v>
      </c>
      <c r="E74" s="79">
        <f t="array" ref="E74">INDEX(Data_2016_frem!$2:$52,MATCH(E$5&amp;$C$4,Data_2016_frem!$A$2:$A$52&amp;Data_2016_frem!$B$2:$B$52,0),MATCH($C74,var_2016,0))</f>
        <v>0</v>
      </c>
      <c r="F74" s="79">
        <f t="array" ref="F74">INDEX(Data_2016_frem!$2:$52,MATCH(F$5&amp;$C$4,Data_2016_frem!$A$2:$A$52&amp;Data_2016_frem!$B$2:$B$52,0),MATCH($C74,var_2016,0))</f>
        <v>0</v>
      </c>
      <c r="G74" s="79">
        <f t="array" ref="G74">INDEX(Data_2016_frem!$2:$52,MATCH(G$5&amp;$C$4,Data_2016_frem!$A$2:$A$52&amp;Data_2016_frem!$B$2:$B$52,0),MATCH($C74,var_2016,0))</f>
        <v>0</v>
      </c>
      <c r="H74" s="79">
        <f t="array" ref="H74">INDEX(Data_2016_frem!$2:$520,MATCH(H$5&amp;$C$4,Data_2016_frem!$A$2:$A$520&amp;Data_2016_frem!$B$2:$B$520,0),MATCH($C74,var_2016,0))</f>
        <v>0</v>
      </c>
      <c r="I74" s="79">
        <f t="array" ref="I74">INDEX(Data_2016_frem!$2:$520,MATCH(I$5&amp;$C$4,Data_2016_frem!$A$2:$A$520&amp;Data_2016_frem!$B$2:$B$520,0),MATCH($C74,var_2016,0))</f>
        <v>0</v>
      </c>
      <c r="J74" s="79">
        <f t="array" ref="J74">INDEX(Data_2016_frem!$2:$520,MATCH(J$5&amp;$C$4,Data_2016_frem!$A$2:$A$520&amp;Data_2016_frem!$B$2:$B$520,0),MATCH($C74,var_2016,0))</f>
        <v>0</v>
      </c>
      <c r="K74" s="79">
        <f t="array" ref="K74">INDEX(Data_2016_frem!$2:$520,MATCH(K$5&amp;$C$4,Data_2016_frem!$A$2:$A$520&amp;Data_2016_frem!$B$2:$B$520,0),MATCH($C74,var_2016,0))</f>
        <v>0</v>
      </c>
      <c r="L74" s="79">
        <f t="array" ref="L74">INDEX(Data_2016_frem!$2:$520,MATCH(L$5&amp;$C$4,Data_2016_frem!$A$2:$A$520&amp;Data_2016_frem!$B$2:$B$520,0),MATCH($C74,var_2016,0))</f>
        <v>0</v>
      </c>
    </row>
    <row r="75" spans="1:12">
      <c r="A75" s="86" t="s">
        <v>30</v>
      </c>
      <c r="B75" s="99" t="s">
        <v>150</v>
      </c>
      <c r="C75" s="100" t="s">
        <v>814</v>
      </c>
      <c r="D75" s="79">
        <f t="array" ref="D75">INDEX(Data_2016_frem!$2:$52,MATCH(D$5&amp;$C$4,Data_2016_frem!$A$2:$A$52&amp;Data_2016_frem!$B$2:$B$52,0),MATCH($C75,var_2016,0))</f>
        <v>148437</v>
      </c>
      <c r="E75" s="79">
        <f t="array" ref="E75">INDEX(Data_2016_frem!$2:$52,MATCH(E$5&amp;$C$4,Data_2016_frem!$A$2:$A$52&amp;Data_2016_frem!$B$2:$B$52,0),MATCH($C75,var_2016,0))</f>
        <v>147149</v>
      </c>
      <c r="F75" s="79">
        <f t="array" ref="F75">INDEX(Data_2016_frem!$2:$52,MATCH(F$5&amp;$C$4,Data_2016_frem!$A$2:$A$52&amp;Data_2016_frem!$B$2:$B$52,0),MATCH($C75,var_2016,0))</f>
        <v>0</v>
      </c>
      <c r="G75" s="79">
        <f t="array" ref="G75">INDEX(Data_2016_frem!$2:$52,MATCH(G$5&amp;$C$4,Data_2016_frem!$A$2:$A$52&amp;Data_2016_frem!$B$2:$B$52,0),MATCH($C75,var_2016,0))</f>
        <v>0</v>
      </c>
      <c r="H75" s="79">
        <f t="array" ref="H75">INDEX(Data_2016_frem!$2:$520,MATCH(H$5&amp;$C$4,Data_2016_frem!$A$2:$A$520&amp;Data_2016_frem!$B$2:$B$520,0),MATCH($C75,var_2016,0))</f>
        <v>0</v>
      </c>
      <c r="I75" s="79">
        <f t="array" ref="I75">INDEX(Data_2016_frem!$2:$520,MATCH(I$5&amp;$C$4,Data_2016_frem!$A$2:$A$520&amp;Data_2016_frem!$B$2:$B$520,0),MATCH($C75,var_2016,0))</f>
        <v>0</v>
      </c>
      <c r="J75" s="79">
        <f t="array" ref="J75">INDEX(Data_2016_frem!$2:$520,MATCH(J$5&amp;$C$4,Data_2016_frem!$A$2:$A$520&amp;Data_2016_frem!$B$2:$B$520,0),MATCH($C75,var_2016,0))</f>
        <v>0</v>
      </c>
      <c r="K75" s="79">
        <f t="array" ref="K75">INDEX(Data_2016_frem!$2:$520,MATCH(K$5&amp;$C$4,Data_2016_frem!$A$2:$A$520&amp;Data_2016_frem!$B$2:$B$520,0),MATCH($C75,var_2016,0))</f>
        <v>0</v>
      </c>
      <c r="L75" s="79">
        <f t="array" ref="L75">INDEX(Data_2016_frem!$2:$520,MATCH(L$5&amp;$C$4,Data_2016_frem!$A$2:$A$520&amp;Data_2016_frem!$B$2:$B$520,0),MATCH($C75,var_2016,0))</f>
        <v>0</v>
      </c>
    </row>
    <row r="76" spans="1:12">
      <c r="A76" s="86" t="s">
        <v>33</v>
      </c>
      <c r="B76" s="99" t="s">
        <v>152</v>
      </c>
      <c r="C76" s="100" t="s">
        <v>928</v>
      </c>
      <c r="D76" s="79">
        <f t="array" ref="D76">INDEX(Data_2016_frem!$2:$52,MATCH(D$5&amp;$C$4,Data_2016_frem!$A$2:$A$52&amp;Data_2016_frem!$B$2:$B$52,0),MATCH($C76,var_2016,0))</f>
        <v>0</v>
      </c>
      <c r="E76" s="79">
        <f t="array" ref="E76">INDEX(Data_2016_frem!$2:$52,MATCH(E$5&amp;$C$4,Data_2016_frem!$A$2:$A$52&amp;Data_2016_frem!$B$2:$B$52,0),MATCH($C76,var_2016,0))</f>
        <v>0</v>
      </c>
      <c r="F76" s="79">
        <f t="array" ref="F76">INDEX(Data_2016_frem!$2:$52,MATCH(F$5&amp;$C$4,Data_2016_frem!$A$2:$A$52&amp;Data_2016_frem!$B$2:$B$52,0),MATCH($C76,var_2016,0))</f>
        <v>0</v>
      </c>
      <c r="G76" s="79">
        <f t="array" ref="G76">INDEX(Data_2016_frem!$2:$52,MATCH(G$5&amp;$C$4,Data_2016_frem!$A$2:$A$52&amp;Data_2016_frem!$B$2:$B$52,0),MATCH($C76,var_2016,0))</f>
        <v>0</v>
      </c>
      <c r="H76" s="79">
        <f t="array" ref="H76">INDEX(Data_2016_frem!$2:$520,MATCH(H$5&amp;$C$4,Data_2016_frem!$A$2:$A$520&amp;Data_2016_frem!$B$2:$B$520,0),MATCH($C76,var_2016,0))</f>
        <v>0</v>
      </c>
      <c r="I76" s="79">
        <f t="array" ref="I76">INDEX(Data_2016_frem!$2:$520,MATCH(I$5&amp;$C$4,Data_2016_frem!$A$2:$A$520&amp;Data_2016_frem!$B$2:$B$520,0),MATCH($C76,var_2016,0))</f>
        <v>0</v>
      </c>
      <c r="J76" s="79">
        <f t="array" ref="J76">INDEX(Data_2016_frem!$2:$520,MATCH(J$5&amp;$C$4,Data_2016_frem!$A$2:$A$520&amp;Data_2016_frem!$B$2:$B$520,0),MATCH($C76,var_2016,0))</f>
        <v>0</v>
      </c>
      <c r="K76" s="79">
        <f t="array" ref="K76">INDEX(Data_2016_frem!$2:$520,MATCH(K$5&amp;$C$4,Data_2016_frem!$A$2:$A$520&amp;Data_2016_frem!$B$2:$B$520,0),MATCH($C76,var_2016,0))</f>
        <v>0</v>
      </c>
      <c r="L76" s="79">
        <f t="array" ref="L76">INDEX(Data_2016_frem!$2:$520,MATCH(L$5&amp;$C$4,Data_2016_frem!$A$2:$A$520&amp;Data_2016_frem!$B$2:$B$520,0),MATCH($C76,var_2016,0))</f>
        <v>0</v>
      </c>
    </row>
    <row r="77" spans="1:12">
      <c r="A77" s="86" t="s">
        <v>36</v>
      </c>
      <c r="B77" s="99" t="s">
        <v>154</v>
      </c>
      <c r="C77" s="100" t="s">
        <v>813</v>
      </c>
      <c r="D77" s="79">
        <f t="array" ref="D77">INDEX(Data_2016_frem!$2:$52,MATCH(D$5&amp;$C$4,Data_2016_frem!$A$2:$A$52&amp;Data_2016_frem!$B$2:$B$52,0),MATCH($C77,var_2016,0))</f>
        <v>0</v>
      </c>
      <c r="E77" s="79">
        <f t="array" ref="E77">INDEX(Data_2016_frem!$2:$52,MATCH(E$5&amp;$C$4,Data_2016_frem!$A$2:$A$52&amp;Data_2016_frem!$B$2:$B$52,0),MATCH($C77,var_2016,0))</f>
        <v>0</v>
      </c>
      <c r="F77" s="79">
        <f t="array" ref="F77">INDEX(Data_2016_frem!$2:$52,MATCH(F$5&amp;$C$4,Data_2016_frem!$A$2:$A$52&amp;Data_2016_frem!$B$2:$B$52,0),MATCH($C77,var_2016,0))</f>
        <v>0</v>
      </c>
      <c r="G77" s="79">
        <f t="array" ref="G77">INDEX(Data_2016_frem!$2:$52,MATCH(G$5&amp;$C$4,Data_2016_frem!$A$2:$A$52&amp;Data_2016_frem!$B$2:$B$52,0),MATCH($C77,var_2016,0))</f>
        <v>0</v>
      </c>
      <c r="H77" s="79">
        <f t="array" ref="H77">INDEX(Data_2016_frem!$2:$520,MATCH(H$5&amp;$C$4,Data_2016_frem!$A$2:$A$520&amp;Data_2016_frem!$B$2:$B$520,0),MATCH($C77,var_2016,0))</f>
        <v>0</v>
      </c>
      <c r="I77" s="79">
        <f t="array" ref="I77">INDEX(Data_2016_frem!$2:$520,MATCH(I$5&amp;$C$4,Data_2016_frem!$A$2:$A$520&amp;Data_2016_frem!$B$2:$B$520,0),MATCH($C77,var_2016,0))</f>
        <v>0</v>
      </c>
      <c r="J77" s="79">
        <f t="array" ref="J77">INDEX(Data_2016_frem!$2:$520,MATCH(J$5&amp;$C$4,Data_2016_frem!$A$2:$A$520&amp;Data_2016_frem!$B$2:$B$520,0),MATCH($C77,var_2016,0))</f>
        <v>0</v>
      </c>
      <c r="K77" s="79">
        <f t="array" ref="K77">INDEX(Data_2016_frem!$2:$520,MATCH(K$5&amp;$C$4,Data_2016_frem!$A$2:$A$520&amp;Data_2016_frem!$B$2:$B$520,0),MATCH($C77,var_2016,0))</f>
        <v>0</v>
      </c>
      <c r="L77" s="79">
        <f t="array" ref="L77">INDEX(Data_2016_frem!$2:$520,MATCH(L$5&amp;$C$4,Data_2016_frem!$A$2:$A$520&amp;Data_2016_frem!$B$2:$B$520,0),MATCH($C77,var_2016,0))</f>
        <v>0</v>
      </c>
    </row>
    <row r="78" spans="1:12">
      <c r="A78" s="86" t="s">
        <v>39</v>
      </c>
      <c r="B78" s="99" t="s">
        <v>156</v>
      </c>
      <c r="C78" s="100" t="s">
        <v>918</v>
      </c>
      <c r="D78" s="79">
        <f t="array" ref="D78">INDEX(Data_2016_frem!$2:$52,MATCH(D$5&amp;$C$4,Data_2016_frem!$A$2:$A$52&amp;Data_2016_frem!$B$2:$B$52,0),MATCH($C78,var_2016,0))</f>
        <v>0</v>
      </c>
      <c r="E78" s="79">
        <f t="array" ref="E78">INDEX(Data_2016_frem!$2:$52,MATCH(E$5&amp;$C$4,Data_2016_frem!$A$2:$A$52&amp;Data_2016_frem!$B$2:$B$52,0),MATCH($C78,var_2016,0))</f>
        <v>0</v>
      </c>
      <c r="F78" s="79">
        <f t="array" ref="F78">INDEX(Data_2016_frem!$2:$52,MATCH(F$5&amp;$C$4,Data_2016_frem!$A$2:$A$52&amp;Data_2016_frem!$B$2:$B$52,0),MATCH($C78,var_2016,0))</f>
        <v>0</v>
      </c>
      <c r="G78" s="79">
        <f t="array" ref="G78">INDEX(Data_2016_frem!$2:$52,MATCH(G$5&amp;$C$4,Data_2016_frem!$A$2:$A$52&amp;Data_2016_frem!$B$2:$B$52,0),MATCH($C78,var_2016,0))</f>
        <v>0</v>
      </c>
      <c r="H78" s="79">
        <f t="array" ref="H78">INDEX(Data_2016_frem!$2:$520,MATCH(H$5&amp;$C$4,Data_2016_frem!$A$2:$A$520&amp;Data_2016_frem!$B$2:$B$520,0),MATCH($C78,var_2016,0))</f>
        <v>0</v>
      </c>
      <c r="I78" s="79">
        <f t="array" ref="I78">INDEX(Data_2016_frem!$2:$520,MATCH(I$5&amp;$C$4,Data_2016_frem!$A$2:$A$520&amp;Data_2016_frem!$B$2:$B$520,0),MATCH($C78,var_2016,0))</f>
        <v>0</v>
      </c>
      <c r="J78" s="79">
        <f t="array" ref="J78">INDEX(Data_2016_frem!$2:$520,MATCH(J$5&amp;$C$4,Data_2016_frem!$A$2:$A$520&amp;Data_2016_frem!$B$2:$B$520,0),MATCH($C78,var_2016,0))</f>
        <v>0</v>
      </c>
      <c r="K78" s="79">
        <f t="array" ref="K78">INDEX(Data_2016_frem!$2:$520,MATCH(K$5&amp;$C$4,Data_2016_frem!$A$2:$A$520&amp;Data_2016_frem!$B$2:$B$520,0),MATCH($C78,var_2016,0))</f>
        <v>0</v>
      </c>
      <c r="L78" s="79">
        <f t="array" ref="L78">INDEX(Data_2016_frem!$2:$520,MATCH(L$5&amp;$C$4,Data_2016_frem!$A$2:$A$520&amp;Data_2016_frem!$B$2:$B$520,0),MATCH($C78,var_2016,0))</f>
        <v>0</v>
      </c>
    </row>
    <row r="79" spans="1:12">
      <c r="A79" s="89" t="s">
        <v>42</v>
      </c>
      <c r="B79" s="93" t="s">
        <v>521</v>
      </c>
      <c r="C79" s="100" t="s">
        <v>810</v>
      </c>
      <c r="D79" s="79">
        <f t="array" ref="D79">INDEX(Data_2016_frem!$2:$52,MATCH(D$5&amp;$C$4,Data_2016_frem!$A$2:$A$52&amp;Data_2016_frem!$B$2:$B$52,0),MATCH($C79,var_2016,0))</f>
        <v>148437</v>
      </c>
      <c r="E79" s="79">
        <f t="array" ref="E79">INDEX(Data_2016_frem!$2:$52,MATCH(E$5&amp;$C$4,Data_2016_frem!$A$2:$A$52&amp;Data_2016_frem!$B$2:$B$52,0),MATCH($C79,var_2016,0))</f>
        <v>147149</v>
      </c>
      <c r="F79" s="79">
        <f t="array" ref="F79">INDEX(Data_2016_frem!$2:$52,MATCH(F$5&amp;$C$4,Data_2016_frem!$A$2:$A$52&amp;Data_2016_frem!$B$2:$B$52,0),MATCH($C79,var_2016,0))</f>
        <v>0</v>
      </c>
      <c r="G79" s="79">
        <f t="array" ref="G79">INDEX(Data_2016_frem!$2:$52,MATCH(G$5&amp;$C$4,Data_2016_frem!$A$2:$A$52&amp;Data_2016_frem!$B$2:$B$52,0),MATCH($C79,var_2016,0))</f>
        <v>0</v>
      </c>
      <c r="H79" s="79">
        <f t="array" ref="H79">INDEX(Data_2016_frem!$2:$520,MATCH(H$5&amp;$C$4,Data_2016_frem!$A$2:$A$520&amp;Data_2016_frem!$B$2:$B$520,0),MATCH($C79,var_2016,0))</f>
        <v>0</v>
      </c>
      <c r="I79" s="79">
        <f t="array" ref="I79">INDEX(Data_2016_frem!$2:$520,MATCH(I$5&amp;$C$4,Data_2016_frem!$A$2:$A$520&amp;Data_2016_frem!$B$2:$B$520,0),MATCH($C79,var_2016,0))</f>
        <v>0</v>
      </c>
      <c r="J79" s="79">
        <f t="array" ref="J79">INDEX(Data_2016_frem!$2:$520,MATCH(J$5&amp;$C$4,Data_2016_frem!$A$2:$A$520&amp;Data_2016_frem!$B$2:$B$520,0),MATCH($C79,var_2016,0))</f>
        <v>0</v>
      </c>
      <c r="K79" s="79">
        <f t="array" ref="K79">INDEX(Data_2016_frem!$2:$520,MATCH(K$5&amp;$C$4,Data_2016_frem!$A$2:$A$520&amp;Data_2016_frem!$B$2:$B$520,0),MATCH($C79,var_2016,0))</f>
        <v>0</v>
      </c>
      <c r="L79" s="79">
        <f t="array" ref="L79">INDEX(Data_2016_frem!$2:$520,MATCH(L$5&amp;$C$4,Data_2016_frem!$A$2:$A$520&amp;Data_2016_frem!$B$2:$B$520,0),MATCH($C79,var_2016,0))</f>
        <v>0</v>
      </c>
    </row>
    <row r="80" spans="1:12">
      <c r="A80" s="86" t="s">
        <v>45</v>
      </c>
      <c r="B80" s="99" t="s">
        <v>160</v>
      </c>
      <c r="C80" s="100" t="s">
        <v>811</v>
      </c>
      <c r="D80" s="79">
        <f t="array" ref="D80">INDEX(Data_2016_frem!$2:$52,MATCH(D$5&amp;$C$4,Data_2016_frem!$A$2:$A$52&amp;Data_2016_frem!$B$2:$B$52,0),MATCH($C80,var_2016,0))</f>
        <v>125022</v>
      </c>
      <c r="E80" s="79">
        <f t="array" ref="E80">INDEX(Data_2016_frem!$2:$52,MATCH(E$5&amp;$C$4,Data_2016_frem!$A$2:$A$52&amp;Data_2016_frem!$B$2:$B$52,0),MATCH($C80,var_2016,0))</f>
        <v>1443989</v>
      </c>
      <c r="F80" s="79">
        <f t="array" ref="F80">INDEX(Data_2016_frem!$2:$52,MATCH(F$5&amp;$C$4,Data_2016_frem!$A$2:$A$52&amp;Data_2016_frem!$B$2:$B$52,0),MATCH($C80,var_2016,0))</f>
        <v>1695175</v>
      </c>
      <c r="G80" s="79">
        <f t="array" ref="G80">INDEX(Data_2016_frem!$2:$52,MATCH(G$5&amp;$C$4,Data_2016_frem!$A$2:$A$52&amp;Data_2016_frem!$B$2:$B$52,0),MATCH($C80,var_2016,0))</f>
        <v>2085461</v>
      </c>
      <c r="H80" s="79">
        <f t="array" ref="H80">INDEX(Data_2016_frem!$2:$520,MATCH(H$5&amp;$C$4,Data_2016_frem!$A$2:$A$520&amp;Data_2016_frem!$B$2:$B$520,0),MATCH($C80,var_2016,0))</f>
        <v>2337734</v>
      </c>
      <c r="I80" s="79">
        <f t="array" ref="I80">INDEX(Data_2016_frem!$2:$520,MATCH(I$5&amp;$C$4,Data_2016_frem!$A$2:$A$520&amp;Data_2016_frem!$B$2:$B$520,0),MATCH($C80,var_2016,0))</f>
        <v>2368527</v>
      </c>
      <c r="J80" s="79">
        <f t="array" ref="J80">INDEX(Data_2016_frem!$2:$520,MATCH(J$5&amp;$C$4,Data_2016_frem!$A$2:$A$520&amp;Data_2016_frem!$B$2:$B$520,0),MATCH($C80,var_2016,0))</f>
        <v>1781078</v>
      </c>
      <c r="K80" s="79">
        <f t="array" ref="K80">INDEX(Data_2016_frem!$2:$520,MATCH(K$5&amp;$C$4,Data_2016_frem!$A$2:$A$520&amp;Data_2016_frem!$B$2:$B$520,0),MATCH($C80,var_2016,0))</f>
        <v>1765141</v>
      </c>
      <c r="L80" s="79">
        <f t="array" ref="L80">INDEX(Data_2016_frem!$2:$520,MATCH(L$5&amp;$C$4,Data_2016_frem!$A$2:$A$520&amp;Data_2016_frem!$B$2:$B$520,0),MATCH($C80,var_2016,0))</f>
        <v>2095135</v>
      </c>
    </row>
    <row r="81" spans="1:12">
      <c r="A81" s="86" t="s">
        <v>48</v>
      </c>
      <c r="B81" s="99" t="s">
        <v>162</v>
      </c>
      <c r="C81" s="100" t="s">
        <v>788</v>
      </c>
      <c r="D81" s="79">
        <f t="array" ref="D81">INDEX(Data_2016_frem!$2:$52,MATCH(D$5&amp;$C$4,Data_2016_frem!$A$2:$A$52&amp;Data_2016_frem!$B$2:$B$52,0),MATCH($C81,var_2016,0))</f>
        <v>8274884</v>
      </c>
      <c r="E81" s="79">
        <f t="array" ref="E81">INDEX(Data_2016_frem!$2:$52,MATCH(E$5&amp;$C$4,Data_2016_frem!$A$2:$A$52&amp;Data_2016_frem!$B$2:$B$52,0),MATCH($C81,var_2016,0))</f>
        <v>2923146</v>
      </c>
      <c r="F81" s="79">
        <f t="array" ref="F81">INDEX(Data_2016_frem!$2:$52,MATCH(F$5&amp;$C$4,Data_2016_frem!$A$2:$A$52&amp;Data_2016_frem!$B$2:$B$52,0),MATCH($C81,var_2016,0))</f>
        <v>2826728</v>
      </c>
      <c r="G81" s="79">
        <f t="array" ref="G81">INDEX(Data_2016_frem!$2:$52,MATCH(G$5&amp;$C$4,Data_2016_frem!$A$2:$A$52&amp;Data_2016_frem!$B$2:$B$52,0),MATCH($C81,var_2016,0))</f>
        <v>3322716</v>
      </c>
      <c r="H81" s="79">
        <f t="array" ref="H81">INDEX(Data_2016_frem!$2:$520,MATCH(H$5&amp;$C$4,Data_2016_frem!$A$2:$A$520&amp;Data_2016_frem!$B$2:$B$520,0),MATCH($C81,var_2016,0))</f>
        <v>2673008</v>
      </c>
      <c r="I81" s="79">
        <f t="array" ref="I81">INDEX(Data_2016_frem!$2:$520,MATCH(I$5&amp;$C$4,Data_2016_frem!$A$2:$A$520&amp;Data_2016_frem!$B$2:$B$520,0),MATCH($C81,var_2016,0))</f>
        <v>2409667</v>
      </c>
      <c r="J81" s="79">
        <f t="array" ref="J81">INDEX(Data_2016_frem!$2:$520,MATCH(J$5&amp;$C$4,Data_2016_frem!$A$2:$A$520&amp;Data_2016_frem!$B$2:$B$520,0),MATCH($C81,var_2016,0))</f>
        <v>1645253</v>
      </c>
      <c r="K81" s="79">
        <f t="array" ref="K81">INDEX(Data_2016_frem!$2:$520,MATCH(K$5&amp;$C$4,Data_2016_frem!$A$2:$A$520&amp;Data_2016_frem!$B$2:$B$520,0),MATCH($C81,var_2016,0))</f>
        <v>1851849</v>
      </c>
      <c r="L81" s="79">
        <f t="array" ref="L81">INDEX(Data_2016_frem!$2:$520,MATCH(L$5&amp;$C$4,Data_2016_frem!$A$2:$A$520&amp;Data_2016_frem!$B$2:$B$520,0),MATCH($C81,var_2016,0))</f>
        <v>1996708</v>
      </c>
    </row>
    <row r="82" spans="1:12">
      <c r="A82" s="86" t="s">
        <v>51</v>
      </c>
      <c r="B82" s="99" t="s">
        <v>164</v>
      </c>
      <c r="C82" s="100" t="s">
        <v>784</v>
      </c>
      <c r="D82" s="79">
        <f t="array" ref="D82">INDEX(Data_2016_frem!$2:$52,MATCH(D$5&amp;$C$4,Data_2016_frem!$A$2:$A$52&amp;Data_2016_frem!$B$2:$B$52,0),MATCH($C82,var_2016,0))</f>
        <v>0</v>
      </c>
      <c r="E82" s="79">
        <f t="array" ref="E82">INDEX(Data_2016_frem!$2:$52,MATCH(E$5&amp;$C$4,Data_2016_frem!$A$2:$A$52&amp;Data_2016_frem!$B$2:$B$52,0),MATCH($C82,var_2016,0))</f>
        <v>4661281</v>
      </c>
      <c r="F82" s="79">
        <f t="array" ref="F82">INDEX(Data_2016_frem!$2:$52,MATCH(F$5&amp;$C$4,Data_2016_frem!$A$2:$A$52&amp;Data_2016_frem!$B$2:$B$52,0),MATCH($C82,var_2016,0))</f>
        <v>4602624</v>
      </c>
      <c r="G82" s="79">
        <f t="array" ref="G82">INDEX(Data_2016_frem!$2:$52,MATCH(G$5&amp;$C$4,Data_2016_frem!$A$2:$A$52&amp;Data_2016_frem!$B$2:$B$52,0),MATCH($C82,var_2016,0))</f>
        <v>4609892</v>
      </c>
      <c r="H82" s="79">
        <f t="array" ref="H82">INDEX(Data_2016_frem!$2:$520,MATCH(H$5&amp;$C$4,Data_2016_frem!$A$2:$A$520&amp;Data_2016_frem!$B$2:$B$520,0),MATCH($C82,var_2016,0))</f>
        <v>4838944</v>
      </c>
      <c r="I82" s="79">
        <f t="array" ref="I82">INDEX(Data_2016_frem!$2:$520,MATCH(I$5&amp;$C$4,Data_2016_frem!$A$2:$A$520&amp;Data_2016_frem!$B$2:$B$520,0),MATCH($C82,var_2016,0))</f>
        <v>4597723</v>
      </c>
      <c r="J82" s="79">
        <f t="array" ref="J82">INDEX(Data_2016_frem!$2:$520,MATCH(J$5&amp;$C$4,Data_2016_frem!$A$2:$A$520&amp;Data_2016_frem!$B$2:$B$520,0),MATCH($C82,var_2016,0))</f>
        <v>3404676</v>
      </c>
      <c r="K82" s="79">
        <f t="array" ref="K82">INDEX(Data_2016_frem!$2:$520,MATCH(K$5&amp;$C$4,Data_2016_frem!$A$2:$A$520&amp;Data_2016_frem!$B$2:$B$520,0),MATCH($C82,var_2016,0))</f>
        <v>3446387</v>
      </c>
      <c r="L82" s="79">
        <f t="array" ref="L82">INDEX(Data_2016_frem!$2:$520,MATCH(L$5&amp;$C$4,Data_2016_frem!$A$2:$A$520&amp;Data_2016_frem!$B$2:$B$520,0),MATCH($C82,var_2016,0))</f>
        <v>2708287</v>
      </c>
    </row>
    <row r="83" spans="1:12">
      <c r="A83" s="86" t="s">
        <v>54</v>
      </c>
      <c r="B83" s="99" t="s">
        <v>166</v>
      </c>
      <c r="C83" s="100" t="s">
        <v>900</v>
      </c>
      <c r="D83" s="79">
        <f t="array" ref="D83">INDEX(Data_2016_frem!$2:$52,MATCH(D$5&amp;$C$4,Data_2016_frem!$A$2:$A$52&amp;Data_2016_frem!$B$2:$B$52,0),MATCH($C83,var_2016,0))</f>
        <v>0</v>
      </c>
      <c r="E83" s="79">
        <f t="array" ref="E83">INDEX(Data_2016_frem!$2:$52,MATCH(E$5&amp;$C$4,Data_2016_frem!$A$2:$A$52&amp;Data_2016_frem!$B$2:$B$52,0),MATCH($C83,var_2016,0))</f>
        <v>0</v>
      </c>
      <c r="F83" s="79">
        <f t="array" ref="F83">INDEX(Data_2016_frem!$2:$52,MATCH(F$5&amp;$C$4,Data_2016_frem!$A$2:$A$52&amp;Data_2016_frem!$B$2:$B$52,0),MATCH($C83,var_2016,0))</f>
        <v>0</v>
      </c>
      <c r="G83" s="79">
        <f t="array" ref="G83">INDEX(Data_2016_frem!$2:$52,MATCH(G$5&amp;$C$4,Data_2016_frem!$A$2:$A$52&amp;Data_2016_frem!$B$2:$B$52,0),MATCH($C83,var_2016,0))</f>
        <v>0</v>
      </c>
      <c r="H83" s="79">
        <f t="array" ref="H83">INDEX(Data_2016_frem!$2:$520,MATCH(H$5&amp;$C$4,Data_2016_frem!$A$2:$A$520&amp;Data_2016_frem!$B$2:$B$520,0),MATCH($C83,var_2016,0))</f>
        <v>0</v>
      </c>
      <c r="I83" s="79">
        <f t="array" ref="I83">INDEX(Data_2016_frem!$2:$520,MATCH(I$5&amp;$C$4,Data_2016_frem!$A$2:$A$520&amp;Data_2016_frem!$B$2:$B$520,0),MATCH($C83,var_2016,0))</f>
        <v>0</v>
      </c>
      <c r="J83" s="79">
        <f t="array" ref="J83">INDEX(Data_2016_frem!$2:$520,MATCH(J$5&amp;$C$4,Data_2016_frem!$A$2:$A$520&amp;Data_2016_frem!$B$2:$B$520,0),MATCH($C83,var_2016,0))</f>
        <v>0</v>
      </c>
      <c r="K83" s="79">
        <f t="array" ref="K83">INDEX(Data_2016_frem!$2:$520,MATCH(K$5&amp;$C$4,Data_2016_frem!$A$2:$A$520&amp;Data_2016_frem!$B$2:$B$520,0),MATCH($C83,var_2016,0))</f>
        <v>0</v>
      </c>
      <c r="L83" s="79">
        <f t="array" ref="L83">INDEX(Data_2016_frem!$2:$520,MATCH(L$5&amp;$C$4,Data_2016_frem!$A$2:$A$520&amp;Data_2016_frem!$B$2:$B$520,0),MATCH($C83,var_2016,0))</f>
        <v>0</v>
      </c>
    </row>
    <row r="84" spans="1:12">
      <c r="A84" s="86" t="s">
        <v>57</v>
      </c>
      <c r="B84" s="99" t="s">
        <v>168</v>
      </c>
      <c r="C84" s="100" t="s">
        <v>861</v>
      </c>
      <c r="D84" s="79">
        <f t="array" ref="D84">INDEX(Data_2016_frem!$2:$52,MATCH(D$5&amp;$C$4,Data_2016_frem!$A$2:$A$52&amp;Data_2016_frem!$B$2:$B$52,0),MATCH($C84,var_2016,0))</f>
        <v>0</v>
      </c>
      <c r="E84" s="79">
        <f t="array" ref="E84">INDEX(Data_2016_frem!$2:$52,MATCH(E$5&amp;$C$4,Data_2016_frem!$A$2:$A$52&amp;Data_2016_frem!$B$2:$B$52,0),MATCH($C84,var_2016,0))</f>
        <v>29635</v>
      </c>
      <c r="F84" s="79">
        <f t="array" ref="F84">INDEX(Data_2016_frem!$2:$52,MATCH(F$5&amp;$C$4,Data_2016_frem!$A$2:$A$52&amp;Data_2016_frem!$B$2:$B$52,0),MATCH($C84,var_2016,0))</f>
        <v>53389</v>
      </c>
      <c r="G84" s="79">
        <f t="array" ref="G84">INDEX(Data_2016_frem!$2:$52,MATCH(G$5&amp;$C$4,Data_2016_frem!$A$2:$A$52&amp;Data_2016_frem!$B$2:$B$52,0),MATCH($C84,var_2016,0))</f>
        <v>28800</v>
      </c>
      <c r="H84" s="79">
        <f t="array" ref="H84">INDEX(Data_2016_frem!$2:$520,MATCH(H$5&amp;$C$4,Data_2016_frem!$A$2:$A$520&amp;Data_2016_frem!$B$2:$B$520,0),MATCH($C84,var_2016,0))</f>
        <v>27193</v>
      </c>
      <c r="I84" s="79">
        <f t="array" ref="I84">INDEX(Data_2016_frem!$2:$520,MATCH(I$5&amp;$C$4,Data_2016_frem!$A$2:$A$520&amp;Data_2016_frem!$B$2:$B$520,0),MATCH($C84,var_2016,0))</f>
        <v>78708</v>
      </c>
      <c r="J84" s="79">
        <f t="array" ref="J84">INDEX(Data_2016_frem!$2:$520,MATCH(J$5&amp;$C$4,Data_2016_frem!$A$2:$A$520&amp;Data_2016_frem!$B$2:$B$520,0),MATCH($C84,var_2016,0))</f>
        <v>56440</v>
      </c>
      <c r="K84" s="79">
        <f t="array" ref="K84">INDEX(Data_2016_frem!$2:$520,MATCH(K$5&amp;$C$4,Data_2016_frem!$A$2:$A$520&amp;Data_2016_frem!$B$2:$B$520,0),MATCH($C84,var_2016,0))</f>
        <v>56488</v>
      </c>
      <c r="L84" s="79">
        <f t="array" ref="L84">INDEX(Data_2016_frem!$2:$520,MATCH(L$5&amp;$C$4,Data_2016_frem!$A$2:$A$520&amp;Data_2016_frem!$B$2:$B$520,0),MATCH($C84,var_2016,0))</f>
        <v>62500</v>
      </c>
    </row>
    <row r="85" spans="1:12">
      <c r="A85" s="86" t="s">
        <v>60</v>
      </c>
      <c r="B85" s="99" t="s">
        <v>170</v>
      </c>
      <c r="C85" s="100" t="s">
        <v>865</v>
      </c>
      <c r="D85" s="79">
        <f t="array" ref="D85">INDEX(Data_2016_frem!$2:$52,MATCH(D$5&amp;$C$4,Data_2016_frem!$A$2:$A$52&amp;Data_2016_frem!$B$2:$B$52,0),MATCH($C85,var_2016,0))</f>
        <v>0</v>
      </c>
      <c r="E85" s="79">
        <f t="array" ref="E85">INDEX(Data_2016_frem!$2:$52,MATCH(E$5&amp;$C$4,Data_2016_frem!$A$2:$A$52&amp;Data_2016_frem!$B$2:$B$52,0),MATCH($C85,var_2016,0))</f>
        <v>0</v>
      </c>
      <c r="F85" s="79">
        <f t="array" ref="F85">INDEX(Data_2016_frem!$2:$52,MATCH(F$5&amp;$C$4,Data_2016_frem!$A$2:$A$52&amp;Data_2016_frem!$B$2:$B$52,0),MATCH($C85,var_2016,0))</f>
        <v>0</v>
      </c>
      <c r="G85" s="79">
        <f t="array" ref="G85">INDEX(Data_2016_frem!$2:$52,MATCH(G$5&amp;$C$4,Data_2016_frem!$A$2:$A$52&amp;Data_2016_frem!$B$2:$B$52,0),MATCH($C85,var_2016,0))</f>
        <v>0</v>
      </c>
      <c r="H85" s="79">
        <f t="array" ref="H85">INDEX(Data_2016_frem!$2:$520,MATCH(H$5&amp;$C$4,Data_2016_frem!$A$2:$A$520&amp;Data_2016_frem!$B$2:$B$520,0),MATCH($C85,var_2016,0))</f>
        <v>0</v>
      </c>
      <c r="I85" s="79">
        <f t="array" ref="I85">INDEX(Data_2016_frem!$2:$520,MATCH(I$5&amp;$C$4,Data_2016_frem!$A$2:$A$520&amp;Data_2016_frem!$B$2:$B$520,0),MATCH($C85,var_2016,0))</f>
        <v>0</v>
      </c>
      <c r="J85" s="79">
        <f t="array" ref="J85">INDEX(Data_2016_frem!$2:$520,MATCH(J$5&amp;$C$4,Data_2016_frem!$A$2:$A$520&amp;Data_2016_frem!$B$2:$B$520,0),MATCH($C85,var_2016,0))</f>
        <v>0</v>
      </c>
      <c r="K85" s="79">
        <f t="array" ref="K85">INDEX(Data_2016_frem!$2:$520,MATCH(K$5&amp;$C$4,Data_2016_frem!$A$2:$A$520&amp;Data_2016_frem!$B$2:$B$520,0),MATCH($C85,var_2016,0))</f>
        <v>0</v>
      </c>
      <c r="L85" s="79">
        <f t="array" ref="L85">INDEX(Data_2016_frem!$2:$520,MATCH(L$5&amp;$C$4,Data_2016_frem!$A$2:$A$520&amp;Data_2016_frem!$B$2:$B$520,0),MATCH($C85,var_2016,0))</f>
        <v>0</v>
      </c>
    </row>
    <row r="86" spans="1:12">
      <c r="A86" s="86" t="s">
        <v>63</v>
      </c>
      <c r="B86" s="99" t="s">
        <v>172</v>
      </c>
      <c r="C86" s="100" t="s">
        <v>906</v>
      </c>
      <c r="D86" s="79">
        <f t="array" ref="D86">INDEX(Data_2016_frem!$2:$52,MATCH(D$5&amp;$C$4,Data_2016_frem!$A$2:$A$52&amp;Data_2016_frem!$B$2:$B$52,0),MATCH($C86,var_2016,0))</f>
        <v>0</v>
      </c>
      <c r="E86" s="79">
        <f t="array" ref="E86">INDEX(Data_2016_frem!$2:$52,MATCH(E$5&amp;$C$4,Data_2016_frem!$A$2:$A$52&amp;Data_2016_frem!$B$2:$B$52,0),MATCH($C86,var_2016,0))</f>
        <v>162174</v>
      </c>
      <c r="F86" s="79">
        <f t="array" ref="F86">INDEX(Data_2016_frem!$2:$52,MATCH(F$5&amp;$C$4,Data_2016_frem!$A$2:$A$52&amp;Data_2016_frem!$B$2:$B$52,0),MATCH($C86,var_2016,0))</f>
        <v>66935</v>
      </c>
      <c r="G86" s="79">
        <f t="array" ref="G86">INDEX(Data_2016_frem!$2:$52,MATCH(G$5&amp;$C$4,Data_2016_frem!$A$2:$A$52&amp;Data_2016_frem!$B$2:$B$52,0),MATCH($C86,var_2016,0))</f>
        <v>187921</v>
      </c>
      <c r="H86" s="79">
        <f t="array" ref="H86">INDEX(Data_2016_frem!$2:$520,MATCH(H$5&amp;$C$4,Data_2016_frem!$A$2:$A$520&amp;Data_2016_frem!$B$2:$B$520,0),MATCH($C86,var_2016,0))</f>
        <v>58458</v>
      </c>
      <c r="I86" s="79">
        <f t="array" ref="I86">INDEX(Data_2016_frem!$2:$520,MATCH(I$5&amp;$C$4,Data_2016_frem!$A$2:$A$520&amp;Data_2016_frem!$B$2:$B$520,0),MATCH($C86,var_2016,0))</f>
        <v>36457</v>
      </c>
      <c r="J86" s="79">
        <f t="array" ref="J86">INDEX(Data_2016_frem!$2:$520,MATCH(J$5&amp;$C$4,Data_2016_frem!$A$2:$A$520&amp;Data_2016_frem!$B$2:$B$520,0),MATCH($C86,var_2016,0))</f>
        <v>75768</v>
      </c>
      <c r="K86" s="79">
        <f t="array" ref="K86">INDEX(Data_2016_frem!$2:$520,MATCH(K$5&amp;$C$4,Data_2016_frem!$A$2:$A$520&amp;Data_2016_frem!$B$2:$B$520,0),MATCH($C86,var_2016,0))</f>
        <v>74095</v>
      </c>
      <c r="L86" s="79">
        <f t="array" ref="L86">INDEX(Data_2016_frem!$2:$520,MATCH(L$5&amp;$C$4,Data_2016_frem!$A$2:$A$520&amp;Data_2016_frem!$B$2:$B$520,0),MATCH($C86,var_2016,0))</f>
        <v>644351</v>
      </c>
    </row>
    <row r="87" spans="1:12">
      <c r="A87" s="86" t="s">
        <v>66</v>
      </c>
      <c r="B87" s="99" t="s">
        <v>174</v>
      </c>
      <c r="C87" s="100" t="s">
        <v>842</v>
      </c>
      <c r="D87" s="79">
        <f t="array" ref="D87">INDEX(Data_2016_frem!$2:$52,MATCH(D$5&amp;$C$4,Data_2016_frem!$A$2:$A$52&amp;Data_2016_frem!$B$2:$B$52,0),MATCH($C87,var_2016,0))</f>
        <v>40307</v>
      </c>
      <c r="E87" s="79">
        <f t="array" ref="E87">INDEX(Data_2016_frem!$2:$52,MATCH(E$5&amp;$C$4,Data_2016_frem!$A$2:$A$52&amp;Data_2016_frem!$B$2:$B$52,0),MATCH($C87,var_2016,0))</f>
        <v>108193</v>
      </c>
      <c r="F87" s="79">
        <f t="array" ref="F87">INDEX(Data_2016_frem!$2:$52,MATCH(F$5&amp;$C$4,Data_2016_frem!$A$2:$A$52&amp;Data_2016_frem!$B$2:$B$52,0),MATCH($C87,var_2016,0))</f>
        <v>62761</v>
      </c>
      <c r="G87" s="79">
        <f t="array" ref="G87">INDEX(Data_2016_frem!$2:$52,MATCH(G$5&amp;$C$4,Data_2016_frem!$A$2:$A$52&amp;Data_2016_frem!$B$2:$B$52,0),MATCH($C87,var_2016,0))</f>
        <v>135939</v>
      </c>
      <c r="H87" s="79">
        <f t="array" ref="H87">INDEX(Data_2016_frem!$2:$520,MATCH(H$5&amp;$C$4,Data_2016_frem!$A$2:$A$520&amp;Data_2016_frem!$B$2:$B$520,0),MATCH($C87,var_2016,0))</f>
        <v>245911</v>
      </c>
      <c r="I87" s="79">
        <f t="array" ref="I87">INDEX(Data_2016_frem!$2:$520,MATCH(I$5&amp;$C$4,Data_2016_frem!$A$2:$A$520&amp;Data_2016_frem!$B$2:$B$520,0),MATCH($C87,var_2016,0))</f>
        <v>103211</v>
      </c>
      <c r="J87" s="79">
        <f t="array" ref="J87">INDEX(Data_2016_frem!$2:$520,MATCH(J$5&amp;$C$4,Data_2016_frem!$A$2:$A$520&amp;Data_2016_frem!$B$2:$B$520,0),MATCH($C87,var_2016,0))</f>
        <v>347892</v>
      </c>
      <c r="K87" s="79">
        <f t="array" ref="K87">INDEX(Data_2016_frem!$2:$520,MATCH(K$5&amp;$C$4,Data_2016_frem!$A$2:$A$520&amp;Data_2016_frem!$B$2:$B$520,0),MATCH($C87,var_2016,0))</f>
        <v>257464</v>
      </c>
      <c r="L87" s="79">
        <f t="array" ref="L87">INDEX(Data_2016_frem!$2:$520,MATCH(L$5&amp;$C$4,Data_2016_frem!$A$2:$A$520&amp;Data_2016_frem!$B$2:$B$520,0),MATCH($C87,var_2016,0))</f>
        <v>386430</v>
      </c>
    </row>
    <row r="88" spans="1:12">
      <c r="A88" s="89" t="s">
        <v>69</v>
      </c>
      <c r="B88" s="93" t="s">
        <v>531</v>
      </c>
      <c r="C88" s="100" t="s">
        <v>807</v>
      </c>
      <c r="D88" s="79">
        <f t="array" ref="D88">INDEX(Data_2016_frem!$2:$52,MATCH(D$5&amp;$C$4,Data_2016_frem!$A$2:$A$52&amp;Data_2016_frem!$B$2:$B$52,0),MATCH($C88,var_2016,0))</f>
        <v>8440213</v>
      </c>
      <c r="E88" s="79">
        <f t="array" ref="E88">INDEX(Data_2016_frem!$2:$52,MATCH(E$5&amp;$C$4,Data_2016_frem!$A$2:$A$52&amp;Data_2016_frem!$B$2:$B$52,0),MATCH($C88,var_2016,0))</f>
        <v>9328418</v>
      </c>
      <c r="F88" s="79">
        <f t="array" ref="F88">INDEX(Data_2016_frem!$2:$52,MATCH(F$5&amp;$C$4,Data_2016_frem!$A$2:$A$52&amp;Data_2016_frem!$B$2:$B$52,0),MATCH($C88,var_2016,0))</f>
        <v>9307612</v>
      </c>
      <c r="G88" s="79">
        <f t="array" ref="G88">INDEX(Data_2016_frem!$2:$52,MATCH(G$5&amp;$C$4,Data_2016_frem!$A$2:$A$52&amp;Data_2016_frem!$B$2:$B$52,0),MATCH($C88,var_2016,0))</f>
        <v>10370729</v>
      </c>
      <c r="H88" s="79">
        <f t="array" ref="H88">INDEX(Data_2016_frem!$2:$520,MATCH(H$5&amp;$C$4,Data_2016_frem!$A$2:$A$520&amp;Data_2016_frem!$B$2:$B$520,0),MATCH($C88,var_2016,0))</f>
        <v>10181248</v>
      </c>
      <c r="I88" s="79">
        <f t="array" ref="I88">INDEX(Data_2016_frem!$2:$520,MATCH(I$5&amp;$C$4,Data_2016_frem!$A$2:$A$520&amp;Data_2016_frem!$B$2:$B$520,0),MATCH($C88,var_2016,0))</f>
        <v>9594293</v>
      </c>
      <c r="J88" s="79">
        <f t="array" ref="J88">INDEX(Data_2016_frem!$2:$520,MATCH(J$5&amp;$C$4,Data_2016_frem!$A$2:$A$520&amp;Data_2016_frem!$B$2:$B$520,0),MATCH($C88,var_2016,0))</f>
        <v>7311107</v>
      </c>
      <c r="K88" s="79">
        <f t="array" ref="K88">INDEX(Data_2016_frem!$2:$520,MATCH(K$5&amp;$C$4,Data_2016_frem!$A$2:$A$520&amp;Data_2016_frem!$B$2:$B$520,0),MATCH($C88,var_2016,0))</f>
        <v>7451424</v>
      </c>
      <c r="L88" s="79">
        <f t="array" ref="L88">INDEX(Data_2016_frem!$2:$520,MATCH(L$5&amp;$C$4,Data_2016_frem!$A$2:$A$520&amp;Data_2016_frem!$B$2:$B$520,0),MATCH($C88,var_2016,0))</f>
        <v>7893411</v>
      </c>
    </row>
    <row r="89" spans="1:12">
      <c r="A89" s="86" t="s">
        <v>72</v>
      </c>
      <c r="B89" s="99" t="s">
        <v>249</v>
      </c>
      <c r="C89" s="100" t="s">
        <v>912</v>
      </c>
      <c r="D89" s="79">
        <f t="array" ref="D89">INDEX(Data_2016_frem!$2:$52,MATCH(D$5&amp;$C$4,Data_2016_frem!$A$2:$A$52&amp;Data_2016_frem!$B$2:$B$52,0),MATCH($C89,var_2016,0))</f>
        <v>0</v>
      </c>
      <c r="E89" s="79">
        <f t="array" ref="E89">INDEX(Data_2016_frem!$2:$52,MATCH(E$5&amp;$C$4,Data_2016_frem!$A$2:$A$52&amp;Data_2016_frem!$B$2:$B$52,0),MATCH($C89,var_2016,0))</f>
        <v>0</v>
      </c>
      <c r="F89" s="79">
        <f t="array" ref="F89">INDEX(Data_2016_frem!$2:$52,MATCH(F$5&amp;$C$4,Data_2016_frem!$A$2:$A$52&amp;Data_2016_frem!$B$2:$B$52,0),MATCH($C89,var_2016,0))</f>
        <v>0</v>
      </c>
      <c r="G89" s="79">
        <f t="array" ref="G89">INDEX(Data_2016_frem!$2:$52,MATCH(G$5&amp;$C$4,Data_2016_frem!$A$2:$A$52&amp;Data_2016_frem!$B$2:$B$52,0),MATCH($C89,var_2016,0))</f>
        <v>0</v>
      </c>
      <c r="H89" s="79">
        <f t="array" ref="H89">INDEX(Data_2016_frem!$2:$520,MATCH(H$5&amp;$C$4,Data_2016_frem!$A$2:$A$520&amp;Data_2016_frem!$B$2:$B$520,0),MATCH($C89,var_2016,0))</f>
        <v>0</v>
      </c>
      <c r="I89" s="79">
        <f t="array" ref="I89">INDEX(Data_2016_frem!$2:$520,MATCH(I$5&amp;$C$4,Data_2016_frem!$A$2:$A$520&amp;Data_2016_frem!$B$2:$B$520,0),MATCH($C89,var_2016,0))</f>
        <v>0</v>
      </c>
      <c r="J89" s="79">
        <f t="array" ref="J89">INDEX(Data_2016_frem!$2:$520,MATCH(J$5&amp;$C$4,Data_2016_frem!$A$2:$A$520&amp;Data_2016_frem!$B$2:$B$520,0),MATCH($C89,var_2016,0))</f>
        <v>0</v>
      </c>
      <c r="K89" s="79">
        <f t="array" ref="K89">INDEX(Data_2016_frem!$2:$520,MATCH(K$5&amp;$C$4,Data_2016_frem!$A$2:$A$520&amp;Data_2016_frem!$B$2:$B$520,0),MATCH($C89,var_2016,0))</f>
        <v>0</v>
      </c>
      <c r="L89" s="79">
        <f t="array" ref="L89">INDEX(Data_2016_frem!$2:$520,MATCH(L$5&amp;$C$4,Data_2016_frem!$A$2:$A$520&amp;Data_2016_frem!$B$2:$B$520,0),MATCH($C89,var_2016,0))</f>
        <v>0</v>
      </c>
    </row>
    <row r="90" spans="1:12">
      <c r="A90" s="89" t="s">
        <v>75</v>
      </c>
      <c r="B90" s="93" t="s">
        <v>534</v>
      </c>
      <c r="C90" s="100" t="s">
        <v>790</v>
      </c>
      <c r="D90" s="79">
        <f t="array" ref="D90">INDEX(Data_2016_frem!$2:$52,MATCH(D$5&amp;$C$4,Data_2016_frem!$A$2:$A$52&amp;Data_2016_frem!$B$2:$B$52,0),MATCH($C90,var_2016,0))</f>
        <v>8588649</v>
      </c>
      <c r="E90" s="79">
        <f t="array" ref="E90">INDEX(Data_2016_frem!$2:$52,MATCH(E$5&amp;$C$4,Data_2016_frem!$A$2:$A$52&amp;Data_2016_frem!$B$2:$B$52,0),MATCH($C90,var_2016,0))</f>
        <v>9475567</v>
      </c>
      <c r="F90" s="79">
        <f t="array" ref="F90">INDEX(Data_2016_frem!$2:$52,MATCH(F$5&amp;$C$4,Data_2016_frem!$A$2:$A$52&amp;Data_2016_frem!$B$2:$B$52,0),MATCH($C90,var_2016,0))</f>
        <v>9307612</v>
      </c>
      <c r="G90" s="79">
        <f t="array" ref="G90">INDEX(Data_2016_frem!$2:$52,MATCH(G$5&amp;$C$4,Data_2016_frem!$A$2:$A$52&amp;Data_2016_frem!$B$2:$B$52,0),MATCH($C90,var_2016,0))</f>
        <v>10370729</v>
      </c>
      <c r="H90" s="79">
        <f t="array" ref="H90">INDEX(Data_2016_frem!$2:$520,MATCH(H$5&amp;$C$4,Data_2016_frem!$A$2:$A$520&amp;Data_2016_frem!$B$2:$B$520,0),MATCH($C90,var_2016,0))</f>
        <v>10181248</v>
      </c>
      <c r="I90" s="79">
        <f t="array" ref="I90">INDEX(Data_2016_frem!$2:$520,MATCH(I$5&amp;$C$4,Data_2016_frem!$A$2:$A$520&amp;Data_2016_frem!$B$2:$B$520,0),MATCH($C90,var_2016,0))</f>
        <v>9594293</v>
      </c>
      <c r="J90" s="79">
        <f t="array" ref="J90">INDEX(Data_2016_frem!$2:$520,MATCH(J$5&amp;$C$4,Data_2016_frem!$A$2:$A$520&amp;Data_2016_frem!$B$2:$B$520,0),MATCH($C90,var_2016,0))</f>
        <v>7311107</v>
      </c>
      <c r="K90" s="79">
        <f t="array" ref="K90">INDEX(Data_2016_frem!$2:$520,MATCH(K$5&amp;$C$4,Data_2016_frem!$A$2:$A$520&amp;Data_2016_frem!$B$2:$B$520,0),MATCH($C90,var_2016,0))</f>
        <v>7451424</v>
      </c>
      <c r="L90" s="79">
        <f t="array" ref="L90">INDEX(Data_2016_frem!$2:$520,MATCH(L$5&amp;$C$4,Data_2016_frem!$A$2:$A$520&amp;Data_2016_frem!$B$2:$B$520,0),MATCH($C90,var_2016,0))</f>
        <v>7893411</v>
      </c>
    </row>
    <row r="91" spans="1:12">
      <c r="A91" s="86" t="s">
        <v>78</v>
      </c>
      <c r="B91" s="99" t="s">
        <v>670</v>
      </c>
      <c r="C91" s="100" t="s">
        <v>791</v>
      </c>
      <c r="D91" s="79">
        <f t="array" ref="D91">INDEX(Data_2016_frem!$2:$52,MATCH(D$5&amp;$C$4,Data_2016_frem!$A$2:$A$52&amp;Data_2016_frem!$B$2:$B$52,0),MATCH($C91,var_2016,0))</f>
        <v>0</v>
      </c>
      <c r="E91" s="79">
        <f t="array" ref="E91">INDEX(Data_2016_frem!$2:$52,MATCH(E$5&amp;$C$4,Data_2016_frem!$A$2:$A$52&amp;Data_2016_frem!$B$2:$B$52,0),MATCH($C91,var_2016,0))</f>
        <v>0</v>
      </c>
      <c r="F91" s="79">
        <f t="array" ref="F91">INDEX(Data_2016_frem!$2:$52,MATCH(F$5&amp;$C$4,Data_2016_frem!$A$2:$A$52&amp;Data_2016_frem!$B$2:$B$52,0),MATCH($C91,var_2016,0))</f>
        <v>0</v>
      </c>
      <c r="G91" s="79">
        <f t="array" ref="G91">INDEX(Data_2016_frem!$2:$52,MATCH(G$5&amp;$C$4,Data_2016_frem!$A$2:$A$52&amp;Data_2016_frem!$B$2:$B$52,0),MATCH($C91,var_2016,0))</f>
        <v>0</v>
      </c>
      <c r="H91" s="79">
        <f t="array" ref="H91">INDEX(Data_2016_frem!$2:$520,MATCH(H$5&amp;$C$4,Data_2016_frem!$A$2:$A$520&amp;Data_2016_frem!$B$2:$B$520,0),MATCH($C91,var_2016,0))</f>
        <v>0</v>
      </c>
      <c r="I91" s="79">
        <f t="array" ref="I91">INDEX(Data_2016_frem!$2:$520,MATCH(I$5&amp;$C$4,Data_2016_frem!$A$2:$A$520&amp;Data_2016_frem!$B$2:$B$520,0),MATCH($C91,var_2016,0))</f>
        <v>1811242</v>
      </c>
      <c r="J91" s="79">
        <f t="array" ref="J91">INDEX(Data_2016_frem!$2:$520,MATCH(J$5&amp;$C$4,Data_2016_frem!$A$2:$A$520&amp;Data_2016_frem!$B$2:$B$520,0),MATCH($C91,var_2016,0))</f>
        <v>3449547</v>
      </c>
      <c r="K91" s="79">
        <f t="array" ref="K91">INDEX(Data_2016_frem!$2:$520,MATCH(K$5&amp;$C$4,Data_2016_frem!$A$2:$A$520&amp;Data_2016_frem!$B$2:$B$520,0),MATCH($C91,var_2016,0))</f>
        <v>3716854</v>
      </c>
      <c r="L91" s="79">
        <f t="array" ref="L91">INDEX(Data_2016_frem!$2:$520,MATCH(L$5&amp;$C$4,Data_2016_frem!$A$2:$A$520&amp;Data_2016_frem!$B$2:$B$520,0),MATCH($C91,var_2016,0))</f>
        <v>4234853</v>
      </c>
    </row>
    <row r="92" spans="1:12">
      <c r="A92" s="86" t="s">
        <v>81</v>
      </c>
      <c r="B92" s="99" t="s">
        <v>671</v>
      </c>
      <c r="C92" s="100" t="s">
        <v>909</v>
      </c>
      <c r="D92" s="79">
        <f t="array" ref="D92">INDEX(Data_2016_frem!$2:$52,MATCH(D$5&amp;$C$4,Data_2016_frem!$A$2:$A$52&amp;Data_2016_frem!$B$2:$B$52,0),MATCH($C92,var_2016,0))</f>
        <v>0</v>
      </c>
      <c r="E92" s="79">
        <f t="array" ref="E92">INDEX(Data_2016_frem!$2:$52,MATCH(E$5&amp;$C$4,Data_2016_frem!$A$2:$A$52&amp;Data_2016_frem!$B$2:$B$52,0),MATCH($C92,var_2016,0))</f>
        <v>0</v>
      </c>
      <c r="F92" s="79">
        <f t="array" ref="F92">INDEX(Data_2016_frem!$2:$52,MATCH(F$5&amp;$C$4,Data_2016_frem!$A$2:$A$52&amp;Data_2016_frem!$B$2:$B$52,0),MATCH($C92,var_2016,0))</f>
        <v>0</v>
      </c>
      <c r="G92" s="79">
        <f t="array" ref="G92">INDEX(Data_2016_frem!$2:$52,MATCH(G$5&amp;$C$4,Data_2016_frem!$A$2:$A$52&amp;Data_2016_frem!$B$2:$B$52,0),MATCH($C92,var_2016,0))</f>
        <v>0</v>
      </c>
      <c r="H92" s="79">
        <f t="array" ref="H92">INDEX(Data_2016_frem!$2:$520,MATCH(H$5&amp;$C$4,Data_2016_frem!$A$2:$A$520&amp;Data_2016_frem!$B$2:$B$520,0),MATCH($C92,var_2016,0))</f>
        <v>0</v>
      </c>
      <c r="I92" s="79">
        <f t="array" ref="I92">INDEX(Data_2016_frem!$2:$520,MATCH(I$5&amp;$C$4,Data_2016_frem!$A$2:$A$520&amp;Data_2016_frem!$B$2:$B$520,0),MATCH($C92,var_2016,0))</f>
        <v>0</v>
      </c>
      <c r="J92" s="79">
        <f t="array" ref="J92">INDEX(Data_2016_frem!$2:$520,MATCH(J$5&amp;$C$4,Data_2016_frem!$A$2:$A$520&amp;Data_2016_frem!$B$2:$B$520,0),MATCH($C92,var_2016,0))</f>
        <v>0</v>
      </c>
      <c r="K92" s="79">
        <f t="array" ref="K92">INDEX(Data_2016_frem!$2:$520,MATCH(K$5&amp;$C$4,Data_2016_frem!$A$2:$A$520&amp;Data_2016_frem!$B$2:$B$520,0),MATCH($C92,var_2016,0))</f>
        <v>0</v>
      </c>
      <c r="L92" s="79">
        <f t="array" ref="L92">INDEX(Data_2016_frem!$2:$520,MATCH(L$5&amp;$C$4,Data_2016_frem!$A$2:$A$520&amp;Data_2016_frem!$B$2:$B$520,0),MATCH($C92,var_2016,0))</f>
        <v>0</v>
      </c>
    </row>
    <row r="93" spans="1:12">
      <c r="A93" s="86" t="s">
        <v>84</v>
      </c>
      <c r="B93" s="99" t="s">
        <v>538</v>
      </c>
      <c r="C93" s="100" t="s">
        <v>910</v>
      </c>
      <c r="D93" s="79">
        <f t="array" ref="D93">INDEX(Data_2016_frem!$2:$52,MATCH(D$5&amp;$C$4,Data_2016_frem!$A$2:$A$52&amp;Data_2016_frem!$B$2:$B$52,0),MATCH($C93,var_2016,0))</f>
        <v>0</v>
      </c>
      <c r="E93" s="79">
        <f t="array" ref="E93">INDEX(Data_2016_frem!$2:$52,MATCH(E$5&amp;$C$4,Data_2016_frem!$A$2:$A$52&amp;Data_2016_frem!$B$2:$B$52,0),MATCH($C93,var_2016,0))</f>
        <v>0</v>
      </c>
      <c r="F93" s="79">
        <f t="array" ref="F93">INDEX(Data_2016_frem!$2:$52,MATCH(F$5&amp;$C$4,Data_2016_frem!$A$2:$A$52&amp;Data_2016_frem!$B$2:$B$52,0),MATCH($C93,var_2016,0))</f>
        <v>0</v>
      </c>
      <c r="G93" s="79">
        <f t="array" ref="G93">INDEX(Data_2016_frem!$2:$52,MATCH(G$5&amp;$C$4,Data_2016_frem!$A$2:$A$52&amp;Data_2016_frem!$B$2:$B$52,0),MATCH($C93,var_2016,0))</f>
        <v>0</v>
      </c>
      <c r="H93" s="79">
        <f t="array" ref="H93">INDEX(Data_2016_frem!$2:$520,MATCH(H$5&amp;$C$4,Data_2016_frem!$A$2:$A$520&amp;Data_2016_frem!$B$2:$B$520,0),MATCH($C93,var_2016,0))</f>
        <v>0</v>
      </c>
      <c r="I93" s="79">
        <f t="array" ref="I93">INDEX(Data_2016_frem!$2:$520,MATCH(I$5&amp;$C$4,Data_2016_frem!$A$2:$A$520&amp;Data_2016_frem!$B$2:$B$520,0),MATCH($C93,var_2016,0))</f>
        <v>0</v>
      </c>
      <c r="J93" s="79">
        <f t="array" ref="J93">INDEX(Data_2016_frem!$2:$520,MATCH(J$5&amp;$C$4,Data_2016_frem!$A$2:$A$520&amp;Data_2016_frem!$B$2:$B$520,0),MATCH($C93,var_2016,0))</f>
        <v>0</v>
      </c>
      <c r="K93" s="79">
        <f t="array" ref="K93">INDEX(Data_2016_frem!$2:$520,MATCH(K$5&amp;$C$4,Data_2016_frem!$A$2:$A$520&amp;Data_2016_frem!$B$2:$B$520,0),MATCH($C93,var_2016,0))</f>
        <v>0</v>
      </c>
      <c r="L93" s="79">
        <f t="array" ref="L93">INDEX(Data_2016_frem!$2:$520,MATCH(L$5&amp;$C$4,Data_2016_frem!$A$2:$A$520&amp;Data_2016_frem!$B$2:$B$520,0),MATCH($C93,var_2016,0))</f>
        <v>0</v>
      </c>
    </row>
    <row r="94" spans="1:12">
      <c r="A94" s="86" t="s">
        <v>87</v>
      </c>
      <c r="B94" s="99" t="s">
        <v>540</v>
      </c>
      <c r="C94" s="100" t="s">
        <v>803</v>
      </c>
      <c r="D94" s="79">
        <f t="array" ref="D94">INDEX(Data_2016_frem!$2:$52,MATCH(D$5&amp;$C$4,Data_2016_frem!$A$2:$A$52&amp;Data_2016_frem!$B$2:$B$52,0),MATCH($C94,var_2016,0))</f>
        <v>0</v>
      </c>
      <c r="E94" s="79">
        <f t="array" ref="E94">INDEX(Data_2016_frem!$2:$52,MATCH(E$5&amp;$C$4,Data_2016_frem!$A$2:$A$52&amp;Data_2016_frem!$B$2:$B$52,0),MATCH($C94,var_2016,0))</f>
        <v>0</v>
      </c>
      <c r="F94" s="79">
        <f t="array" ref="F94">INDEX(Data_2016_frem!$2:$52,MATCH(F$5&amp;$C$4,Data_2016_frem!$A$2:$A$52&amp;Data_2016_frem!$B$2:$B$52,0),MATCH($C94,var_2016,0))</f>
        <v>0</v>
      </c>
      <c r="G94" s="79">
        <f t="array" ref="G94">INDEX(Data_2016_frem!$2:$52,MATCH(G$5&amp;$C$4,Data_2016_frem!$A$2:$A$52&amp;Data_2016_frem!$B$2:$B$52,0),MATCH($C94,var_2016,0))</f>
        <v>0</v>
      </c>
      <c r="H94" s="79">
        <f t="array" ref="H94">INDEX(Data_2016_frem!$2:$520,MATCH(H$5&amp;$C$4,Data_2016_frem!$A$2:$A$520&amp;Data_2016_frem!$B$2:$B$520,0),MATCH($C94,var_2016,0))</f>
        <v>0</v>
      </c>
      <c r="I94" s="79">
        <f t="array" ref="I94">INDEX(Data_2016_frem!$2:$520,MATCH(I$5&amp;$C$4,Data_2016_frem!$A$2:$A$520&amp;Data_2016_frem!$B$2:$B$520,0),MATCH($C94,var_2016,0))</f>
        <v>0</v>
      </c>
      <c r="J94" s="79">
        <f t="array" ref="J94">INDEX(Data_2016_frem!$2:$520,MATCH(J$5&amp;$C$4,Data_2016_frem!$A$2:$A$520&amp;Data_2016_frem!$B$2:$B$520,0),MATCH($C94,var_2016,0))</f>
        <v>0</v>
      </c>
      <c r="K94" s="79">
        <f t="array" ref="K94">INDEX(Data_2016_frem!$2:$520,MATCH(K$5&amp;$C$4,Data_2016_frem!$A$2:$A$520&amp;Data_2016_frem!$B$2:$B$520,0),MATCH($C94,var_2016,0))</f>
        <v>0</v>
      </c>
      <c r="L94" s="79">
        <f t="array" ref="L94">INDEX(Data_2016_frem!$2:$520,MATCH(L$5&amp;$C$4,Data_2016_frem!$A$2:$A$520&amp;Data_2016_frem!$B$2:$B$520,0),MATCH($C94,var_2016,0))</f>
        <v>0</v>
      </c>
    </row>
    <row r="95" spans="1:12">
      <c r="A95" s="86" t="s">
        <v>90</v>
      </c>
      <c r="B95" s="99" t="s">
        <v>542</v>
      </c>
      <c r="C95" s="100" t="s">
        <v>908</v>
      </c>
      <c r="D95" s="79">
        <f t="array" ref="D95">INDEX(Data_2016_frem!$2:$52,MATCH(D$5&amp;$C$4,Data_2016_frem!$A$2:$A$52&amp;Data_2016_frem!$B$2:$B$52,0),MATCH($C95,var_2016,0))</f>
        <v>0</v>
      </c>
      <c r="E95" s="79">
        <f t="array" ref="E95">INDEX(Data_2016_frem!$2:$52,MATCH(E$5&amp;$C$4,Data_2016_frem!$A$2:$A$52&amp;Data_2016_frem!$B$2:$B$52,0),MATCH($C95,var_2016,0))</f>
        <v>0</v>
      </c>
      <c r="F95" s="79">
        <f t="array" ref="F95">INDEX(Data_2016_frem!$2:$52,MATCH(F$5&amp;$C$4,Data_2016_frem!$A$2:$A$52&amp;Data_2016_frem!$B$2:$B$52,0),MATCH($C95,var_2016,0))</f>
        <v>0</v>
      </c>
      <c r="G95" s="79">
        <f t="array" ref="G95">INDEX(Data_2016_frem!$2:$52,MATCH(G$5&amp;$C$4,Data_2016_frem!$A$2:$A$52&amp;Data_2016_frem!$B$2:$B$52,0),MATCH($C95,var_2016,0))</f>
        <v>0</v>
      </c>
      <c r="H95" s="79">
        <f t="array" ref="H95">INDEX(Data_2016_frem!$2:$520,MATCH(H$5&amp;$C$4,Data_2016_frem!$A$2:$A$520&amp;Data_2016_frem!$B$2:$B$520,0),MATCH($C95,var_2016,0))</f>
        <v>0</v>
      </c>
      <c r="I95" s="79">
        <f t="array" ref="I95">INDEX(Data_2016_frem!$2:$520,MATCH(I$5&amp;$C$4,Data_2016_frem!$A$2:$A$520&amp;Data_2016_frem!$B$2:$B$520,0),MATCH($C95,var_2016,0))</f>
        <v>0</v>
      </c>
      <c r="J95" s="79">
        <f t="array" ref="J95">INDEX(Data_2016_frem!$2:$520,MATCH(J$5&amp;$C$4,Data_2016_frem!$A$2:$A$520&amp;Data_2016_frem!$B$2:$B$520,0),MATCH($C95,var_2016,0))</f>
        <v>0</v>
      </c>
      <c r="K95" s="79">
        <f t="array" ref="K95">INDEX(Data_2016_frem!$2:$520,MATCH(K$5&amp;$C$4,Data_2016_frem!$A$2:$A$520&amp;Data_2016_frem!$B$2:$B$520,0),MATCH($C95,var_2016,0))</f>
        <v>0</v>
      </c>
      <c r="L95" s="79">
        <f t="array" ref="L95">INDEX(Data_2016_frem!$2:$520,MATCH(L$5&amp;$C$4,Data_2016_frem!$A$2:$A$520&amp;Data_2016_frem!$B$2:$B$520,0),MATCH($C95,var_2016,0))</f>
        <v>0</v>
      </c>
    </row>
    <row r="96" spans="1:12">
      <c r="A96" s="89" t="s">
        <v>93</v>
      </c>
      <c r="B96" s="93" t="s">
        <v>672</v>
      </c>
      <c r="C96" s="100" t="s">
        <v>802</v>
      </c>
      <c r="D96" s="79">
        <f t="array" ref="D96">INDEX(Data_2016_frem!$2:$52,MATCH(D$5&amp;$C$4,Data_2016_frem!$A$2:$A$52&amp;Data_2016_frem!$B$2:$B$52,0),MATCH($C96,var_2016,0))</f>
        <v>0</v>
      </c>
      <c r="E96" s="79">
        <f t="array" ref="E96">INDEX(Data_2016_frem!$2:$52,MATCH(E$5&amp;$C$4,Data_2016_frem!$A$2:$A$52&amp;Data_2016_frem!$B$2:$B$52,0),MATCH($C96,var_2016,0))</f>
        <v>0</v>
      </c>
      <c r="F96" s="79">
        <f t="array" ref="F96">INDEX(Data_2016_frem!$2:$52,MATCH(F$5&amp;$C$4,Data_2016_frem!$A$2:$A$52&amp;Data_2016_frem!$B$2:$B$52,0),MATCH($C96,var_2016,0))</f>
        <v>0</v>
      </c>
      <c r="G96" s="79">
        <f t="array" ref="G96">INDEX(Data_2016_frem!$2:$52,MATCH(G$5&amp;$C$4,Data_2016_frem!$A$2:$A$52&amp;Data_2016_frem!$B$2:$B$52,0),MATCH($C96,var_2016,0))</f>
        <v>0</v>
      </c>
      <c r="H96" s="79">
        <f t="array" ref="H96">INDEX(Data_2016_frem!$2:$520,MATCH(H$5&amp;$C$4,Data_2016_frem!$A$2:$A$520&amp;Data_2016_frem!$B$2:$B$520,0),MATCH($C96,var_2016,0))</f>
        <v>0</v>
      </c>
      <c r="I96" s="79">
        <f t="array" ref="I96">INDEX(Data_2016_frem!$2:$520,MATCH(I$5&amp;$C$4,Data_2016_frem!$A$2:$A$520&amp;Data_2016_frem!$B$2:$B$520,0),MATCH($C96,var_2016,0))</f>
        <v>0</v>
      </c>
      <c r="J96" s="79">
        <f t="array" ref="J96">INDEX(Data_2016_frem!$2:$520,MATCH(J$5&amp;$C$4,Data_2016_frem!$A$2:$A$520&amp;Data_2016_frem!$B$2:$B$520,0),MATCH($C96,var_2016,0))</f>
        <v>0</v>
      </c>
      <c r="K96" s="79">
        <f t="array" ref="K96">INDEX(Data_2016_frem!$2:$520,MATCH(K$5&amp;$C$4,Data_2016_frem!$A$2:$A$520&amp;Data_2016_frem!$B$2:$B$520,0),MATCH($C96,var_2016,0))</f>
        <v>0</v>
      </c>
      <c r="L96" s="79">
        <f t="array" ref="L96">INDEX(Data_2016_frem!$2:$520,MATCH(L$5&amp;$C$4,Data_2016_frem!$A$2:$A$520&amp;Data_2016_frem!$B$2:$B$520,0),MATCH($C96,var_2016,0))</f>
        <v>0</v>
      </c>
    </row>
    <row r="97" spans="1:12">
      <c r="A97" s="86" t="s">
        <v>96</v>
      </c>
      <c r="B97" s="99" t="s">
        <v>546</v>
      </c>
      <c r="C97" s="100" t="s">
        <v>862</v>
      </c>
      <c r="D97" s="79">
        <f t="array" ref="D97">INDEX(Data_2016_frem!$2:$52,MATCH(D$5&amp;$C$4,Data_2016_frem!$A$2:$A$52&amp;Data_2016_frem!$B$2:$B$52,0),MATCH($C97,var_2016,0))</f>
        <v>5803</v>
      </c>
      <c r="E97" s="79">
        <f t="array" ref="E97">INDEX(Data_2016_frem!$2:$52,MATCH(E$5&amp;$C$4,Data_2016_frem!$A$2:$A$52&amp;Data_2016_frem!$B$2:$B$52,0),MATCH($C97,var_2016,0))</f>
        <v>5993</v>
      </c>
      <c r="F97" s="79">
        <f t="array" ref="F97">INDEX(Data_2016_frem!$2:$52,MATCH(F$5&amp;$C$4,Data_2016_frem!$A$2:$A$52&amp;Data_2016_frem!$B$2:$B$52,0),MATCH($C97,var_2016,0))</f>
        <v>0</v>
      </c>
      <c r="G97" s="79">
        <f t="array" ref="G97">INDEX(Data_2016_frem!$2:$52,MATCH(G$5&amp;$C$4,Data_2016_frem!$A$2:$A$52&amp;Data_2016_frem!$B$2:$B$52,0),MATCH($C97,var_2016,0))</f>
        <v>5876</v>
      </c>
      <c r="H97" s="79">
        <f t="array" ref="H97">INDEX(Data_2016_frem!$2:$520,MATCH(H$5&amp;$C$4,Data_2016_frem!$A$2:$A$520&amp;Data_2016_frem!$B$2:$B$520,0),MATCH($C97,var_2016,0))</f>
        <v>6323</v>
      </c>
      <c r="I97" s="79">
        <f t="array" ref="I97">INDEX(Data_2016_frem!$2:$520,MATCH(I$5&amp;$C$4,Data_2016_frem!$A$2:$A$520&amp;Data_2016_frem!$B$2:$B$520,0),MATCH($C97,var_2016,0))</f>
        <v>5786</v>
      </c>
      <c r="J97" s="79">
        <f t="array" ref="J97">INDEX(Data_2016_frem!$2:$520,MATCH(J$5&amp;$C$4,Data_2016_frem!$A$2:$A$520&amp;Data_2016_frem!$B$2:$B$520,0),MATCH($C97,var_2016,0))</f>
        <v>6203</v>
      </c>
      <c r="K97" s="79">
        <f t="array" ref="K97">INDEX(Data_2016_frem!$2:$520,MATCH(K$5&amp;$C$4,Data_2016_frem!$A$2:$A$520&amp;Data_2016_frem!$B$2:$B$520,0),MATCH($C97,var_2016,0))</f>
        <v>23953</v>
      </c>
      <c r="L97" s="79">
        <f t="array" ref="L97">INDEX(Data_2016_frem!$2:$520,MATCH(L$5&amp;$C$4,Data_2016_frem!$A$2:$A$520&amp;Data_2016_frem!$B$2:$B$520,0),MATCH($C97,var_2016,0))</f>
        <v>5936</v>
      </c>
    </row>
    <row r="98" spans="1:12">
      <c r="A98" s="86" t="s">
        <v>99</v>
      </c>
      <c r="B98" s="99" t="s">
        <v>548</v>
      </c>
      <c r="C98" s="100" t="s">
        <v>922</v>
      </c>
      <c r="D98" s="79">
        <f t="array" ref="D98">INDEX(Data_2016_frem!$2:$52,MATCH(D$5&amp;$C$4,Data_2016_frem!$A$2:$A$52&amp;Data_2016_frem!$B$2:$B$52,0),MATCH($C98,var_2016,0))</f>
        <v>0</v>
      </c>
      <c r="E98" s="79">
        <f t="array" ref="E98">INDEX(Data_2016_frem!$2:$52,MATCH(E$5&amp;$C$4,Data_2016_frem!$A$2:$A$52&amp;Data_2016_frem!$B$2:$B$52,0),MATCH($C98,var_2016,0))</f>
        <v>0</v>
      </c>
      <c r="F98" s="79">
        <f t="array" ref="F98">INDEX(Data_2016_frem!$2:$52,MATCH(F$5&amp;$C$4,Data_2016_frem!$A$2:$A$52&amp;Data_2016_frem!$B$2:$B$52,0),MATCH($C98,var_2016,0))</f>
        <v>0</v>
      </c>
      <c r="G98" s="79">
        <f t="array" ref="G98">INDEX(Data_2016_frem!$2:$52,MATCH(G$5&amp;$C$4,Data_2016_frem!$A$2:$A$52&amp;Data_2016_frem!$B$2:$B$52,0),MATCH($C98,var_2016,0))</f>
        <v>0</v>
      </c>
      <c r="H98" s="79">
        <f t="array" ref="H98">INDEX(Data_2016_frem!$2:$520,MATCH(H$5&amp;$C$4,Data_2016_frem!$A$2:$A$520&amp;Data_2016_frem!$B$2:$B$520,0),MATCH($C98,var_2016,0))</f>
        <v>0</v>
      </c>
      <c r="I98" s="79">
        <f t="array" ref="I98">INDEX(Data_2016_frem!$2:$520,MATCH(I$5&amp;$C$4,Data_2016_frem!$A$2:$A$520&amp;Data_2016_frem!$B$2:$B$520,0),MATCH($C98,var_2016,0))</f>
        <v>0</v>
      </c>
      <c r="J98" s="79">
        <f t="array" ref="J98">INDEX(Data_2016_frem!$2:$520,MATCH(J$5&amp;$C$4,Data_2016_frem!$A$2:$A$520&amp;Data_2016_frem!$B$2:$B$520,0),MATCH($C98,var_2016,0))</f>
        <v>0</v>
      </c>
      <c r="K98" s="79">
        <f t="array" ref="K98">INDEX(Data_2016_frem!$2:$520,MATCH(K$5&amp;$C$4,Data_2016_frem!$A$2:$A$520&amp;Data_2016_frem!$B$2:$B$520,0),MATCH($C98,var_2016,0))</f>
        <v>0</v>
      </c>
      <c r="L98" s="79">
        <f t="array" ref="L98">INDEX(Data_2016_frem!$2:$520,MATCH(L$5&amp;$C$4,Data_2016_frem!$A$2:$A$520&amp;Data_2016_frem!$B$2:$B$520,0),MATCH($C98,var_2016,0))</f>
        <v>0</v>
      </c>
    </row>
    <row r="99" spans="1:12">
      <c r="A99" s="89" t="s">
        <v>102</v>
      </c>
      <c r="B99" s="93" t="s">
        <v>673</v>
      </c>
      <c r="C99" s="100" t="s">
        <v>858</v>
      </c>
      <c r="D99" s="79">
        <f t="array" ref="D99">INDEX(Data_2016_frem!$2:$52,MATCH(D$5&amp;$C$4,Data_2016_frem!$A$2:$A$52&amp;Data_2016_frem!$B$2:$B$52,0),MATCH($C99,var_2016,0))</f>
        <v>5803</v>
      </c>
      <c r="E99" s="79">
        <f t="array" ref="E99">INDEX(Data_2016_frem!$2:$52,MATCH(E$5&amp;$C$4,Data_2016_frem!$A$2:$A$52&amp;Data_2016_frem!$B$2:$B$52,0),MATCH($C99,var_2016,0))</f>
        <v>5993</v>
      </c>
      <c r="F99" s="79">
        <f t="array" ref="F99">INDEX(Data_2016_frem!$2:$52,MATCH(F$5&amp;$C$4,Data_2016_frem!$A$2:$A$52&amp;Data_2016_frem!$B$2:$B$52,0),MATCH($C99,var_2016,0))</f>
        <v>0</v>
      </c>
      <c r="G99" s="79">
        <f t="array" ref="G99">INDEX(Data_2016_frem!$2:$52,MATCH(G$5&amp;$C$4,Data_2016_frem!$A$2:$A$52&amp;Data_2016_frem!$B$2:$B$52,0),MATCH($C99,var_2016,0))</f>
        <v>5876</v>
      </c>
      <c r="H99" s="79">
        <f t="array" ref="H99">INDEX(Data_2016_frem!$2:$520,MATCH(H$5&amp;$C$4,Data_2016_frem!$A$2:$A$520&amp;Data_2016_frem!$B$2:$B$520,0),MATCH($C99,var_2016,0))</f>
        <v>6323</v>
      </c>
      <c r="I99" s="79">
        <f t="array" ref="I99">INDEX(Data_2016_frem!$2:$520,MATCH(I$5&amp;$C$4,Data_2016_frem!$A$2:$A$520&amp;Data_2016_frem!$B$2:$B$520,0),MATCH($C99,var_2016,0))</f>
        <v>5786</v>
      </c>
      <c r="J99" s="79">
        <f t="array" ref="J99">INDEX(Data_2016_frem!$2:$520,MATCH(J$5&amp;$C$4,Data_2016_frem!$A$2:$A$520&amp;Data_2016_frem!$B$2:$B$520,0),MATCH($C99,var_2016,0))</f>
        <v>6203</v>
      </c>
      <c r="K99" s="79">
        <f t="array" ref="K99">INDEX(Data_2016_frem!$2:$520,MATCH(K$5&amp;$C$4,Data_2016_frem!$A$2:$A$520&amp;Data_2016_frem!$B$2:$B$520,0),MATCH($C99,var_2016,0))</f>
        <v>23953</v>
      </c>
      <c r="L99" s="79">
        <f t="array" ref="L99">INDEX(Data_2016_frem!$2:$520,MATCH(L$5&amp;$C$4,Data_2016_frem!$A$2:$A$520&amp;Data_2016_frem!$B$2:$B$520,0),MATCH($C99,var_2016,0))</f>
        <v>5936</v>
      </c>
    </row>
    <row r="100" spans="1:12">
      <c r="A100" s="86" t="s">
        <v>105</v>
      </c>
      <c r="B100" s="99" t="s">
        <v>552</v>
      </c>
      <c r="C100" s="100" t="s">
        <v>834</v>
      </c>
      <c r="D100" s="79">
        <f t="array" ref="D100">INDEX(Data_2016_frem!$2:$52,MATCH(D$5&amp;$C$4,Data_2016_frem!$A$2:$A$52&amp;Data_2016_frem!$B$2:$B$52,0),MATCH($C100,var_2016,0))</f>
        <v>0</v>
      </c>
      <c r="E100" s="79">
        <f t="array" ref="E100">INDEX(Data_2016_frem!$2:$52,MATCH(E$5&amp;$C$4,Data_2016_frem!$A$2:$A$52&amp;Data_2016_frem!$B$2:$B$52,0),MATCH($C100,var_2016,0))</f>
        <v>0</v>
      </c>
      <c r="F100" s="79">
        <f t="array" ref="F100">INDEX(Data_2016_frem!$2:$52,MATCH(F$5&amp;$C$4,Data_2016_frem!$A$2:$A$52&amp;Data_2016_frem!$B$2:$B$52,0),MATCH($C100,var_2016,0))</f>
        <v>0</v>
      </c>
      <c r="G100" s="79">
        <f t="array" ref="G100">INDEX(Data_2016_frem!$2:$52,MATCH(G$5&amp;$C$4,Data_2016_frem!$A$2:$A$52&amp;Data_2016_frem!$B$2:$B$52,0),MATCH($C100,var_2016,0))</f>
        <v>0</v>
      </c>
      <c r="H100" s="79">
        <f t="array" ref="H100">INDEX(Data_2016_frem!$2:$520,MATCH(H$5&amp;$C$4,Data_2016_frem!$A$2:$A$520&amp;Data_2016_frem!$B$2:$B$520,0),MATCH($C100,var_2016,0))</f>
        <v>0</v>
      </c>
      <c r="I100" s="79">
        <f t="array" ref="I100">INDEX(Data_2016_frem!$2:$520,MATCH(I$5&amp;$C$4,Data_2016_frem!$A$2:$A$520&amp;Data_2016_frem!$B$2:$B$520,0),MATCH($C100,var_2016,0))</f>
        <v>0</v>
      </c>
      <c r="J100" s="79">
        <f t="array" ref="J100">INDEX(Data_2016_frem!$2:$520,MATCH(J$5&amp;$C$4,Data_2016_frem!$A$2:$A$520&amp;Data_2016_frem!$B$2:$B$520,0),MATCH($C100,var_2016,0))</f>
        <v>0</v>
      </c>
      <c r="K100" s="79">
        <f t="array" ref="K100">INDEX(Data_2016_frem!$2:$520,MATCH(K$5&amp;$C$4,Data_2016_frem!$A$2:$A$520&amp;Data_2016_frem!$B$2:$B$520,0),MATCH($C100,var_2016,0))</f>
        <v>0</v>
      </c>
      <c r="L100" s="79">
        <f t="array" ref="L100">INDEX(Data_2016_frem!$2:$520,MATCH(L$5&amp;$C$4,Data_2016_frem!$A$2:$A$520&amp;Data_2016_frem!$B$2:$B$520,0),MATCH($C100,var_2016,0))</f>
        <v>0</v>
      </c>
    </row>
    <row r="101" spans="1:12">
      <c r="A101" s="86" t="s">
        <v>108</v>
      </c>
      <c r="B101" s="99" t="s">
        <v>184</v>
      </c>
      <c r="C101" s="100" t="s">
        <v>825</v>
      </c>
      <c r="D101" s="79">
        <f t="array" ref="D101">INDEX(Data_2016_frem!$2:$52,MATCH(D$5&amp;$C$4,Data_2016_frem!$A$2:$A$52&amp;Data_2016_frem!$B$2:$B$52,0),MATCH($C101,var_2016,0))</f>
        <v>0</v>
      </c>
      <c r="E101" s="79">
        <f t="array" ref="E101">INDEX(Data_2016_frem!$2:$52,MATCH(E$5&amp;$C$4,Data_2016_frem!$A$2:$A$52&amp;Data_2016_frem!$B$2:$B$52,0),MATCH($C101,var_2016,0))</f>
        <v>0</v>
      </c>
      <c r="F101" s="79">
        <f t="array" ref="F101">INDEX(Data_2016_frem!$2:$52,MATCH(F$5&amp;$C$4,Data_2016_frem!$A$2:$A$52&amp;Data_2016_frem!$B$2:$B$52,0),MATCH($C101,var_2016,0))</f>
        <v>0</v>
      </c>
      <c r="G101" s="79">
        <f t="array" ref="G101">INDEX(Data_2016_frem!$2:$52,MATCH(G$5&amp;$C$4,Data_2016_frem!$A$2:$A$52&amp;Data_2016_frem!$B$2:$B$52,0),MATCH($C101,var_2016,0))</f>
        <v>0</v>
      </c>
      <c r="H101" s="79">
        <f t="array" ref="H101">INDEX(Data_2016_frem!$2:$520,MATCH(H$5&amp;$C$4,Data_2016_frem!$A$2:$A$520&amp;Data_2016_frem!$B$2:$B$520,0),MATCH($C101,var_2016,0))</f>
        <v>0</v>
      </c>
      <c r="I101" s="79">
        <f t="array" ref="I101">INDEX(Data_2016_frem!$2:$520,MATCH(I$5&amp;$C$4,Data_2016_frem!$A$2:$A$520&amp;Data_2016_frem!$B$2:$B$520,0),MATCH($C101,var_2016,0))</f>
        <v>0</v>
      </c>
      <c r="J101" s="79">
        <f t="array" ref="J101">INDEX(Data_2016_frem!$2:$520,MATCH(J$5&amp;$C$4,Data_2016_frem!$A$2:$A$520&amp;Data_2016_frem!$B$2:$B$520,0),MATCH($C101,var_2016,0))</f>
        <v>1</v>
      </c>
      <c r="K101" s="79">
        <f t="array" ref="K101">INDEX(Data_2016_frem!$2:$520,MATCH(K$5&amp;$C$4,Data_2016_frem!$A$2:$A$520&amp;Data_2016_frem!$B$2:$B$520,0),MATCH($C101,var_2016,0))</f>
        <v>0</v>
      </c>
      <c r="L101" s="79">
        <f t="array" ref="L101">INDEX(Data_2016_frem!$2:$520,MATCH(L$5&amp;$C$4,Data_2016_frem!$A$2:$A$520&amp;Data_2016_frem!$B$2:$B$520,0),MATCH($C101,var_2016,0))</f>
        <v>0</v>
      </c>
    </row>
    <row r="102" spans="1:12">
      <c r="A102" s="86" t="s">
        <v>111</v>
      </c>
      <c r="B102" s="99" t="s">
        <v>186</v>
      </c>
      <c r="C102" s="100" t="s">
        <v>919</v>
      </c>
      <c r="D102" s="79">
        <f t="array" ref="D102">INDEX(Data_2016_frem!$2:$52,MATCH(D$5&amp;$C$4,Data_2016_frem!$A$2:$A$52&amp;Data_2016_frem!$B$2:$B$52,0),MATCH($C102,var_2016,0))</f>
        <v>0</v>
      </c>
      <c r="E102" s="79">
        <f t="array" ref="E102">INDEX(Data_2016_frem!$2:$52,MATCH(E$5&amp;$C$4,Data_2016_frem!$A$2:$A$52&amp;Data_2016_frem!$B$2:$B$52,0),MATCH($C102,var_2016,0))</f>
        <v>0</v>
      </c>
      <c r="F102" s="79">
        <f t="array" ref="F102">INDEX(Data_2016_frem!$2:$52,MATCH(F$5&amp;$C$4,Data_2016_frem!$A$2:$A$52&amp;Data_2016_frem!$B$2:$B$52,0),MATCH($C102,var_2016,0))</f>
        <v>0</v>
      </c>
      <c r="G102" s="79">
        <f t="array" ref="G102">INDEX(Data_2016_frem!$2:$52,MATCH(G$5&amp;$C$4,Data_2016_frem!$A$2:$A$52&amp;Data_2016_frem!$B$2:$B$52,0),MATCH($C102,var_2016,0))</f>
        <v>0</v>
      </c>
      <c r="H102" s="79">
        <f t="array" ref="H102">INDEX(Data_2016_frem!$2:$520,MATCH(H$5&amp;$C$4,Data_2016_frem!$A$2:$A$520&amp;Data_2016_frem!$B$2:$B$520,0),MATCH($C102,var_2016,0))</f>
        <v>0</v>
      </c>
      <c r="I102" s="79">
        <f t="array" ref="I102">INDEX(Data_2016_frem!$2:$520,MATCH(I$5&amp;$C$4,Data_2016_frem!$A$2:$A$520&amp;Data_2016_frem!$B$2:$B$520,0),MATCH($C102,var_2016,0))</f>
        <v>0</v>
      </c>
      <c r="J102" s="79">
        <f t="array" ref="J102">INDEX(Data_2016_frem!$2:$520,MATCH(J$5&amp;$C$4,Data_2016_frem!$A$2:$A$520&amp;Data_2016_frem!$B$2:$B$520,0),MATCH($C102,var_2016,0))</f>
        <v>0</v>
      </c>
      <c r="K102" s="79">
        <f t="array" ref="K102">INDEX(Data_2016_frem!$2:$520,MATCH(K$5&amp;$C$4,Data_2016_frem!$A$2:$A$520&amp;Data_2016_frem!$B$2:$B$520,0),MATCH($C102,var_2016,0))</f>
        <v>0</v>
      </c>
      <c r="L102" s="79">
        <f t="array" ref="L102">INDEX(Data_2016_frem!$2:$520,MATCH(L$5&amp;$C$4,Data_2016_frem!$A$2:$A$520&amp;Data_2016_frem!$B$2:$B$520,0),MATCH($C102,var_2016,0))</f>
        <v>0</v>
      </c>
    </row>
    <row r="103" spans="1:12">
      <c r="A103" s="86" t="s">
        <v>114</v>
      </c>
      <c r="B103" s="99" t="s">
        <v>188</v>
      </c>
      <c r="C103" s="100" t="s">
        <v>864</v>
      </c>
      <c r="D103" s="79">
        <f t="array" ref="D103">INDEX(Data_2016_frem!$2:$52,MATCH(D$5&amp;$C$4,Data_2016_frem!$A$2:$A$52&amp;Data_2016_frem!$B$2:$B$52,0),MATCH($C103,var_2016,0))</f>
        <v>13335</v>
      </c>
      <c r="E103" s="79">
        <f t="array" ref="E103">INDEX(Data_2016_frem!$2:$52,MATCH(E$5&amp;$C$4,Data_2016_frem!$A$2:$A$52&amp;Data_2016_frem!$B$2:$B$52,0),MATCH($C103,var_2016,0))</f>
        <v>18148</v>
      </c>
      <c r="F103" s="79">
        <f t="array" ref="F103">INDEX(Data_2016_frem!$2:$52,MATCH(F$5&amp;$C$4,Data_2016_frem!$A$2:$A$52&amp;Data_2016_frem!$B$2:$B$52,0),MATCH($C103,var_2016,0))</f>
        <v>16236</v>
      </c>
      <c r="G103" s="79">
        <f t="array" ref="G103">INDEX(Data_2016_frem!$2:$52,MATCH(G$5&amp;$C$4,Data_2016_frem!$A$2:$A$52&amp;Data_2016_frem!$B$2:$B$52,0),MATCH($C103,var_2016,0))</f>
        <v>16440</v>
      </c>
      <c r="H103" s="79">
        <f t="array" ref="H103">INDEX(Data_2016_frem!$2:$520,MATCH(H$5&amp;$C$4,Data_2016_frem!$A$2:$A$520&amp;Data_2016_frem!$B$2:$B$520,0),MATCH($C103,var_2016,0))</f>
        <v>18084</v>
      </c>
      <c r="I103" s="79">
        <f t="array" ref="I103">INDEX(Data_2016_frem!$2:$520,MATCH(I$5&amp;$C$4,Data_2016_frem!$A$2:$A$520&amp;Data_2016_frem!$B$2:$B$520,0),MATCH($C103,var_2016,0))</f>
        <v>24800</v>
      </c>
      <c r="J103" s="79">
        <f t="array" ref="J103">INDEX(Data_2016_frem!$2:$520,MATCH(J$5&amp;$C$4,Data_2016_frem!$A$2:$A$520&amp;Data_2016_frem!$B$2:$B$520,0),MATCH($C103,var_2016,0))</f>
        <v>49866</v>
      </c>
      <c r="K103" s="79">
        <f t="array" ref="K103">INDEX(Data_2016_frem!$2:$520,MATCH(K$5&amp;$C$4,Data_2016_frem!$A$2:$A$520&amp;Data_2016_frem!$B$2:$B$520,0),MATCH($C103,var_2016,0))</f>
        <v>134023</v>
      </c>
      <c r="L103" s="79">
        <f t="array" ref="L103">INDEX(Data_2016_frem!$2:$520,MATCH(L$5&amp;$C$4,Data_2016_frem!$A$2:$A$520&amp;Data_2016_frem!$B$2:$B$520,0),MATCH($C103,var_2016,0))</f>
        <v>83067</v>
      </c>
    </row>
    <row r="104" spans="1:12">
      <c r="A104" s="89" t="s">
        <v>117</v>
      </c>
      <c r="B104" s="93" t="s">
        <v>674</v>
      </c>
      <c r="C104" s="100" t="s">
        <v>845</v>
      </c>
      <c r="D104" s="79">
        <f t="array" ref="D104">INDEX(Data_2016_frem!$2:$52,MATCH(D$5&amp;$C$4,Data_2016_frem!$A$2:$A$52&amp;Data_2016_frem!$B$2:$B$52,0),MATCH($C104,var_2016,0))</f>
        <v>19138</v>
      </c>
      <c r="E104" s="79">
        <f t="array" ref="E104">INDEX(Data_2016_frem!$2:$52,MATCH(E$5&amp;$C$4,Data_2016_frem!$A$2:$A$52&amp;Data_2016_frem!$B$2:$B$52,0),MATCH($C104,var_2016,0))</f>
        <v>24141</v>
      </c>
      <c r="F104" s="79">
        <f t="array" ref="F104">INDEX(Data_2016_frem!$2:$52,MATCH(F$5&amp;$C$4,Data_2016_frem!$A$2:$A$52&amp;Data_2016_frem!$B$2:$B$52,0),MATCH($C104,var_2016,0))</f>
        <v>16236</v>
      </c>
      <c r="G104" s="79">
        <f t="array" ref="G104">INDEX(Data_2016_frem!$2:$52,MATCH(G$5&amp;$C$4,Data_2016_frem!$A$2:$A$52&amp;Data_2016_frem!$B$2:$B$52,0),MATCH($C104,var_2016,0))</f>
        <v>22316</v>
      </c>
      <c r="H104" s="79">
        <f t="array" ref="H104">INDEX(Data_2016_frem!$2:$520,MATCH(H$5&amp;$C$4,Data_2016_frem!$A$2:$A$520&amp;Data_2016_frem!$B$2:$B$520,0),MATCH($C104,var_2016,0))</f>
        <v>24407</v>
      </c>
      <c r="I104" s="79">
        <f t="array" ref="I104">INDEX(Data_2016_frem!$2:$520,MATCH(I$5&amp;$C$4,Data_2016_frem!$A$2:$A$520&amp;Data_2016_frem!$B$2:$B$520,0),MATCH($C104,var_2016,0))</f>
        <v>30586</v>
      </c>
      <c r="J104" s="79">
        <f t="array" ref="J104">INDEX(Data_2016_frem!$2:$520,MATCH(J$5&amp;$C$4,Data_2016_frem!$A$2:$A$520&amp;Data_2016_frem!$B$2:$B$520,0),MATCH($C104,var_2016,0))</f>
        <v>56070</v>
      </c>
      <c r="K104" s="79">
        <f t="array" ref="K104">INDEX(Data_2016_frem!$2:$520,MATCH(K$5&amp;$C$4,Data_2016_frem!$A$2:$A$520&amp;Data_2016_frem!$B$2:$B$520,0),MATCH($C104,var_2016,0))</f>
        <v>157976</v>
      </c>
      <c r="L104" s="79">
        <f t="array" ref="L104">INDEX(Data_2016_frem!$2:$520,MATCH(L$5&amp;$C$4,Data_2016_frem!$A$2:$A$520&amp;Data_2016_frem!$B$2:$B$520,0),MATCH($C104,var_2016,0))</f>
        <v>89003</v>
      </c>
    </row>
    <row r="105" spans="1:12">
      <c r="A105" s="86" t="s">
        <v>119</v>
      </c>
      <c r="B105" s="99" t="s">
        <v>675</v>
      </c>
      <c r="C105" s="100" t="s">
        <v>901</v>
      </c>
      <c r="D105" s="79">
        <f t="array" ref="D105">INDEX(Data_2016_frem!$2:$52,MATCH(D$5&amp;$C$4,Data_2016_frem!$A$2:$A$52&amp;Data_2016_frem!$B$2:$B$52,0),MATCH($C105,var_2016,0))</f>
        <v>0</v>
      </c>
      <c r="E105" s="79">
        <f t="array" ref="E105">INDEX(Data_2016_frem!$2:$52,MATCH(E$5&amp;$C$4,Data_2016_frem!$A$2:$A$52&amp;Data_2016_frem!$B$2:$B$52,0),MATCH($C105,var_2016,0))</f>
        <v>0</v>
      </c>
      <c r="F105" s="79">
        <f t="array" ref="F105">INDEX(Data_2016_frem!$2:$52,MATCH(F$5&amp;$C$4,Data_2016_frem!$A$2:$A$52&amp;Data_2016_frem!$B$2:$B$52,0),MATCH($C105,var_2016,0))</f>
        <v>0</v>
      </c>
      <c r="G105" s="79">
        <f t="array" ref="G105">INDEX(Data_2016_frem!$2:$52,MATCH(G$5&amp;$C$4,Data_2016_frem!$A$2:$A$52&amp;Data_2016_frem!$B$2:$B$52,0),MATCH($C105,var_2016,0))</f>
        <v>0</v>
      </c>
      <c r="H105" s="79">
        <f t="array" ref="H105">INDEX(Data_2016_frem!$2:$520,MATCH(H$5&amp;$C$4,Data_2016_frem!$A$2:$A$520&amp;Data_2016_frem!$B$2:$B$520,0),MATCH($C105,var_2016,0))</f>
        <v>0</v>
      </c>
      <c r="I105" s="79">
        <f t="array" ref="I105">INDEX(Data_2016_frem!$2:$520,MATCH(I$5&amp;$C$4,Data_2016_frem!$A$2:$A$520&amp;Data_2016_frem!$B$2:$B$520,0),MATCH($C105,var_2016,0))</f>
        <v>0</v>
      </c>
      <c r="J105" s="79">
        <f t="array" ref="J105">INDEX(Data_2016_frem!$2:$520,MATCH(J$5&amp;$C$4,Data_2016_frem!$A$2:$A$520&amp;Data_2016_frem!$B$2:$B$520,0),MATCH($C105,var_2016,0))</f>
        <v>0</v>
      </c>
      <c r="K105" s="79">
        <f t="array" ref="K105">INDEX(Data_2016_frem!$2:$520,MATCH(K$5&amp;$C$4,Data_2016_frem!$A$2:$A$520&amp;Data_2016_frem!$B$2:$B$520,0),MATCH($C105,var_2016,0))</f>
        <v>0</v>
      </c>
      <c r="L105" s="79">
        <f t="array" ref="L105">INDEX(Data_2016_frem!$2:$520,MATCH(L$5&amp;$C$4,Data_2016_frem!$A$2:$A$520&amp;Data_2016_frem!$B$2:$B$520,0),MATCH($C105,var_2016,0))</f>
        <v>0</v>
      </c>
    </row>
    <row r="106" spans="1:12">
      <c r="A106" s="86" t="s">
        <v>122</v>
      </c>
      <c r="B106" s="99" t="s">
        <v>561</v>
      </c>
      <c r="C106" s="100" t="s">
        <v>818</v>
      </c>
      <c r="D106" s="79">
        <f t="array" ref="D106">INDEX(Data_2016_frem!$2:$52,MATCH(D$5&amp;$C$4,Data_2016_frem!$A$2:$A$52&amp;Data_2016_frem!$B$2:$B$52,0),MATCH($C106,var_2016,0))</f>
        <v>0</v>
      </c>
      <c r="E106" s="79">
        <f t="array" ref="E106">INDEX(Data_2016_frem!$2:$52,MATCH(E$5&amp;$C$4,Data_2016_frem!$A$2:$A$52&amp;Data_2016_frem!$B$2:$B$52,0),MATCH($C106,var_2016,0))</f>
        <v>0</v>
      </c>
      <c r="F106" s="79">
        <f t="array" ref="F106">INDEX(Data_2016_frem!$2:$52,MATCH(F$5&amp;$C$4,Data_2016_frem!$A$2:$A$52&amp;Data_2016_frem!$B$2:$B$52,0),MATCH($C106,var_2016,0))</f>
        <v>0</v>
      </c>
      <c r="G106" s="79">
        <f t="array" ref="G106">INDEX(Data_2016_frem!$2:$52,MATCH(G$5&amp;$C$4,Data_2016_frem!$A$2:$A$52&amp;Data_2016_frem!$B$2:$B$52,0),MATCH($C106,var_2016,0))</f>
        <v>0</v>
      </c>
      <c r="H106" s="79">
        <f t="array" ref="H106">INDEX(Data_2016_frem!$2:$520,MATCH(H$5&amp;$C$4,Data_2016_frem!$A$2:$A$520&amp;Data_2016_frem!$B$2:$B$520,0),MATCH($C106,var_2016,0))</f>
        <v>0</v>
      </c>
      <c r="I106" s="79">
        <f t="array" ref="I106">INDEX(Data_2016_frem!$2:$520,MATCH(I$5&amp;$C$4,Data_2016_frem!$A$2:$A$520&amp;Data_2016_frem!$B$2:$B$520,0),MATCH($C106,var_2016,0))</f>
        <v>0</v>
      </c>
      <c r="J106" s="79">
        <f t="array" ref="J106">INDEX(Data_2016_frem!$2:$520,MATCH(J$5&amp;$C$4,Data_2016_frem!$A$2:$A$520&amp;Data_2016_frem!$B$2:$B$520,0),MATCH($C106,var_2016,0))</f>
        <v>0</v>
      </c>
      <c r="K106" s="79">
        <f t="array" ref="K106">INDEX(Data_2016_frem!$2:$520,MATCH(K$5&amp;$C$4,Data_2016_frem!$A$2:$A$520&amp;Data_2016_frem!$B$2:$B$520,0),MATCH($C106,var_2016,0))</f>
        <v>0</v>
      </c>
      <c r="L106" s="79">
        <f t="array" ref="L106">INDEX(Data_2016_frem!$2:$520,MATCH(L$5&amp;$C$4,Data_2016_frem!$A$2:$A$520&amp;Data_2016_frem!$B$2:$B$520,0),MATCH($C106,var_2016,0))</f>
        <v>0</v>
      </c>
    </row>
    <row r="107" spans="1:12">
      <c r="A107" s="86" t="s">
        <v>125</v>
      </c>
      <c r="B107" s="99" t="s">
        <v>563</v>
      </c>
      <c r="C107" s="100" t="s">
        <v>877</v>
      </c>
      <c r="D107" s="79">
        <f t="array" ref="D107">INDEX(Data_2016_frem!$2:$52,MATCH(D$5&amp;$C$4,Data_2016_frem!$A$2:$A$52&amp;Data_2016_frem!$B$2:$B$52,0),MATCH($C107,var_2016,0))</f>
        <v>0</v>
      </c>
      <c r="E107" s="79">
        <f t="array" ref="E107">INDEX(Data_2016_frem!$2:$52,MATCH(E$5&amp;$C$4,Data_2016_frem!$A$2:$A$52&amp;Data_2016_frem!$B$2:$B$52,0),MATCH($C107,var_2016,0))</f>
        <v>0</v>
      </c>
      <c r="F107" s="79">
        <f t="array" ref="F107">INDEX(Data_2016_frem!$2:$52,MATCH(F$5&amp;$C$4,Data_2016_frem!$A$2:$A$52&amp;Data_2016_frem!$B$2:$B$52,0),MATCH($C107,var_2016,0))</f>
        <v>0</v>
      </c>
      <c r="G107" s="79">
        <f t="array" ref="G107">INDEX(Data_2016_frem!$2:$52,MATCH(G$5&amp;$C$4,Data_2016_frem!$A$2:$A$52&amp;Data_2016_frem!$B$2:$B$52,0),MATCH($C107,var_2016,0))</f>
        <v>0</v>
      </c>
      <c r="H107" s="79">
        <f t="array" ref="H107">INDEX(Data_2016_frem!$2:$520,MATCH(H$5&amp;$C$4,Data_2016_frem!$A$2:$A$520&amp;Data_2016_frem!$B$2:$B$520,0),MATCH($C107,var_2016,0))</f>
        <v>0</v>
      </c>
      <c r="I107" s="79">
        <f t="array" ref="I107">INDEX(Data_2016_frem!$2:$520,MATCH(I$5&amp;$C$4,Data_2016_frem!$A$2:$A$520&amp;Data_2016_frem!$B$2:$B$520,0),MATCH($C107,var_2016,0))</f>
        <v>0</v>
      </c>
      <c r="J107" s="79">
        <f t="array" ref="J107">INDEX(Data_2016_frem!$2:$520,MATCH(J$5&amp;$C$4,Data_2016_frem!$A$2:$A$520&amp;Data_2016_frem!$B$2:$B$520,0),MATCH($C107,var_2016,0))</f>
        <v>0</v>
      </c>
      <c r="K107" s="79">
        <f t="array" ref="K107">INDEX(Data_2016_frem!$2:$520,MATCH(K$5&amp;$C$4,Data_2016_frem!$A$2:$A$520&amp;Data_2016_frem!$B$2:$B$520,0),MATCH($C107,var_2016,0))</f>
        <v>0</v>
      </c>
      <c r="L107" s="79">
        <f t="array" ref="L107">INDEX(Data_2016_frem!$2:$520,MATCH(L$5&amp;$C$4,Data_2016_frem!$A$2:$A$520&amp;Data_2016_frem!$B$2:$B$520,0),MATCH($C107,var_2016,0))</f>
        <v>0</v>
      </c>
    </row>
    <row r="108" spans="1:12">
      <c r="A108" s="86" t="s">
        <v>128</v>
      </c>
      <c r="B108" s="99" t="s">
        <v>565</v>
      </c>
      <c r="C108" s="100" t="s">
        <v>787</v>
      </c>
      <c r="D108" s="79">
        <f t="array" ref="D108">INDEX(Data_2016_frem!$2:$52,MATCH(D$5&amp;$C$4,Data_2016_frem!$A$2:$A$52&amp;Data_2016_frem!$B$2:$B$52,0),MATCH($C108,var_2016,0))</f>
        <v>66251</v>
      </c>
      <c r="E108" s="79">
        <f t="array" ref="E108">INDEX(Data_2016_frem!$2:$52,MATCH(E$5&amp;$C$4,Data_2016_frem!$A$2:$A$52&amp;Data_2016_frem!$B$2:$B$52,0),MATCH($C108,var_2016,0))</f>
        <v>90768</v>
      </c>
      <c r="F108" s="79">
        <f t="array" ref="F108">INDEX(Data_2016_frem!$2:$52,MATCH(F$5&amp;$C$4,Data_2016_frem!$A$2:$A$52&amp;Data_2016_frem!$B$2:$B$52,0),MATCH($C108,var_2016,0))</f>
        <v>101849</v>
      </c>
      <c r="G108" s="79">
        <f t="array" ref="G108">INDEX(Data_2016_frem!$2:$52,MATCH(G$5&amp;$C$4,Data_2016_frem!$A$2:$A$52&amp;Data_2016_frem!$B$2:$B$52,0),MATCH($C108,var_2016,0))</f>
        <v>76617</v>
      </c>
      <c r="H108" s="79">
        <f t="array" ref="H108">INDEX(Data_2016_frem!$2:$520,MATCH(H$5&amp;$C$4,Data_2016_frem!$A$2:$A$520&amp;Data_2016_frem!$B$2:$B$520,0),MATCH($C108,var_2016,0))</f>
        <v>131851</v>
      </c>
      <c r="I108" s="79">
        <f t="array" ref="I108">INDEX(Data_2016_frem!$2:$520,MATCH(I$5&amp;$C$4,Data_2016_frem!$A$2:$A$520&amp;Data_2016_frem!$B$2:$B$520,0),MATCH($C108,var_2016,0))</f>
        <v>179766</v>
      </c>
      <c r="J108" s="79">
        <f t="array" ref="J108">INDEX(Data_2016_frem!$2:$520,MATCH(J$5&amp;$C$4,Data_2016_frem!$A$2:$A$520&amp;Data_2016_frem!$B$2:$B$520,0),MATCH($C108,var_2016,0))</f>
        <v>252326</v>
      </c>
      <c r="K108" s="79">
        <f t="array" ref="K108">INDEX(Data_2016_frem!$2:$520,MATCH(K$5&amp;$C$4,Data_2016_frem!$A$2:$A$520&amp;Data_2016_frem!$B$2:$B$520,0),MATCH($C108,var_2016,0))</f>
        <v>232191</v>
      </c>
      <c r="L108" s="79">
        <f t="array" ref="L108">INDEX(Data_2016_frem!$2:$520,MATCH(L$5&amp;$C$4,Data_2016_frem!$A$2:$A$520&amp;Data_2016_frem!$B$2:$B$520,0),MATCH($C108,var_2016,0))</f>
        <v>288954</v>
      </c>
    </row>
    <row r="109" spans="1:12">
      <c r="A109" s="86" t="s">
        <v>131</v>
      </c>
      <c r="B109" s="99" t="s">
        <v>174</v>
      </c>
      <c r="C109" s="100" t="s">
        <v>780</v>
      </c>
      <c r="D109" s="79">
        <f t="array" ref="D109">INDEX(Data_2016_frem!$2:$52,MATCH(D$5&amp;$C$4,Data_2016_frem!$A$2:$A$52&amp;Data_2016_frem!$B$2:$B$52,0),MATCH($C109,var_2016,0))</f>
        <v>0</v>
      </c>
      <c r="E109" s="79">
        <f t="array" ref="E109">INDEX(Data_2016_frem!$2:$52,MATCH(E$5&amp;$C$4,Data_2016_frem!$A$2:$A$52&amp;Data_2016_frem!$B$2:$B$52,0),MATCH($C109,var_2016,0))</f>
        <v>50</v>
      </c>
      <c r="F109" s="79">
        <f t="array" ref="F109">INDEX(Data_2016_frem!$2:$52,MATCH(F$5&amp;$C$4,Data_2016_frem!$A$2:$A$52&amp;Data_2016_frem!$B$2:$B$52,0),MATCH($C109,var_2016,0))</f>
        <v>73694</v>
      </c>
      <c r="G109" s="79">
        <f t="array" ref="G109">INDEX(Data_2016_frem!$2:$52,MATCH(G$5&amp;$C$4,Data_2016_frem!$A$2:$A$52&amp;Data_2016_frem!$B$2:$B$52,0),MATCH($C109,var_2016,0))</f>
        <v>1181</v>
      </c>
      <c r="H109" s="79">
        <f t="array" ref="H109">INDEX(Data_2016_frem!$2:$520,MATCH(H$5&amp;$C$4,Data_2016_frem!$A$2:$A$520&amp;Data_2016_frem!$B$2:$B$520,0),MATCH($C109,var_2016,0))</f>
        <v>6250</v>
      </c>
      <c r="I109" s="79">
        <f t="array" ref="I109">INDEX(Data_2016_frem!$2:$520,MATCH(I$5&amp;$C$4,Data_2016_frem!$A$2:$A$520&amp;Data_2016_frem!$B$2:$B$520,0),MATCH($C109,var_2016,0))</f>
        <v>10511</v>
      </c>
      <c r="J109" s="79">
        <f t="array" ref="J109">INDEX(Data_2016_frem!$2:$520,MATCH(J$5&amp;$C$4,Data_2016_frem!$A$2:$A$520&amp;Data_2016_frem!$B$2:$B$520,0),MATCH($C109,var_2016,0))</f>
        <v>244871</v>
      </c>
      <c r="K109" s="79">
        <f t="array" ref="K109">INDEX(Data_2016_frem!$2:$520,MATCH(K$5&amp;$C$4,Data_2016_frem!$A$2:$A$520&amp;Data_2016_frem!$B$2:$B$520,0),MATCH($C109,var_2016,0))</f>
        <v>71218</v>
      </c>
      <c r="L109" s="79">
        <f t="array" ref="L109">INDEX(Data_2016_frem!$2:$520,MATCH(L$5&amp;$C$4,Data_2016_frem!$A$2:$A$520&amp;Data_2016_frem!$B$2:$B$520,0),MATCH($C109,var_2016,0))</f>
        <v>102030</v>
      </c>
    </row>
    <row r="110" spans="1:12">
      <c r="A110" s="89" t="s">
        <v>134</v>
      </c>
      <c r="B110" s="93" t="s">
        <v>676</v>
      </c>
      <c r="C110" s="100" t="s">
        <v>786</v>
      </c>
      <c r="D110" s="79">
        <f t="array" ref="D110">INDEX(Data_2016_frem!$2:$52,MATCH(D$5&amp;$C$4,Data_2016_frem!$A$2:$A$52&amp;Data_2016_frem!$B$2:$B$52,0),MATCH($C110,var_2016,0))</f>
        <v>66251</v>
      </c>
      <c r="E110" s="79">
        <f t="array" ref="E110">INDEX(Data_2016_frem!$2:$52,MATCH(E$5&amp;$C$4,Data_2016_frem!$A$2:$A$52&amp;Data_2016_frem!$B$2:$B$52,0),MATCH($C110,var_2016,0))</f>
        <v>90818</v>
      </c>
      <c r="F110" s="79">
        <f t="array" ref="F110">INDEX(Data_2016_frem!$2:$52,MATCH(F$5&amp;$C$4,Data_2016_frem!$A$2:$A$52&amp;Data_2016_frem!$B$2:$B$52,0),MATCH($C110,var_2016,0))</f>
        <v>175543</v>
      </c>
      <c r="G110" s="79">
        <f t="array" ref="G110">INDEX(Data_2016_frem!$2:$52,MATCH(G$5&amp;$C$4,Data_2016_frem!$A$2:$A$52&amp;Data_2016_frem!$B$2:$B$52,0),MATCH($C110,var_2016,0))</f>
        <v>77798</v>
      </c>
      <c r="H110" s="79">
        <f t="array" ref="H110">INDEX(Data_2016_frem!$2:$520,MATCH(H$5&amp;$C$4,Data_2016_frem!$A$2:$A$520&amp;Data_2016_frem!$B$2:$B$520,0),MATCH($C110,var_2016,0))</f>
        <v>138101</v>
      </c>
      <c r="I110" s="79">
        <f t="array" ref="I110">INDEX(Data_2016_frem!$2:$520,MATCH(I$5&amp;$C$4,Data_2016_frem!$A$2:$A$520&amp;Data_2016_frem!$B$2:$B$520,0),MATCH($C110,var_2016,0))</f>
        <v>190277</v>
      </c>
      <c r="J110" s="79">
        <f t="array" ref="J110">INDEX(Data_2016_frem!$2:$520,MATCH(J$5&amp;$C$4,Data_2016_frem!$A$2:$A$520&amp;Data_2016_frem!$B$2:$B$520,0),MATCH($C110,var_2016,0))</f>
        <v>497197</v>
      </c>
      <c r="K110" s="79">
        <f t="array" ref="K110">INDEX(Data_2016_frem!$2:$520,MATCH(K$5&amp;$C$4,Data_2016_frem!$A$2:$A$520&amp;Data_2016_frem!$B$2:$B$520,0),MATCH($C110,var_2016,0))</f>
        <v>303409</v>
      </c>
      <c r="L110" s="79">
        <f t="array" ref="L110">INDEX(Data_2016_frem!$2:$520,MATCH(L$5&amp;$C$4,Data_2016_frem!$A$2:$A$520&amp;Data_2016_frem!$B$2:$B$520,0),MATCH($C110,var_2016,0))</f>
        <v>390984</v>
      </c>
    </row>
    <row r="111" spans="1:12">
      <c r="A111" s="86" t="s">
        <v>137</v>
      </c>
      <c r="B111" s="99" t="s">
        <v>199</v>
      </c>
      <c r="C111" s="100" t="s">
        <v>835</v>
      </c>
      <c r="D111" s="79">
        <f t="array" ref="D111">INDEX(Data_2016_frem!$2:$52,MATCH(D$5&amp;$C$4,Data_2016_frem!$A$2:$A$52&amp;Data_2016_frem!$B$2:$B$52,0),MATCH($C111,var_2016,0))</f>
        <v>0</v>
      </c>
      <c r="E111" s="79">
        <f t="array" ref="E111">INDEX(Data_2016_frem!$2:$52,MATCH(E$5&amp;$C$4,Data_2016_frem!$A$2:$A$52&amp;Data_2016_frem!$B$2:$B$52,0),MATCH($C111,var_2016,0))</f>
        <v>28947</v>
      </c>
      <c r="F111" s="79">
        <f t="array" ref="F111">INDEX(Data_2016_frem!$2:$52,MATCH(F$5&amp;$C$4,Data_2016_frem!$A$2:$A$52&amp;Data_2016_frem!$B$2:$B$52,0),MATCH($C111,var_2016,0))</f>
        <v>28096</v>
      </c>
      <c r="G111" s="79">
        <f t="array" ref="G111">INDEX(Data_2016_frem!$2:$52,MATCH(G$5&amp;$C$4,Data_2016_frem!$A$2:$A$52&amp;Data_2016_frem!$B$2:$B$52,0),MATCH($C111,var_2016,0))</f>
        <v>30435</v>
      </c>
      <c r="H111" s="79">
        <f t="array" ref="H111">INDEX(Data_2016_frem!$2:$520,MATCH(H$5&amp;$C$4,Data_2016_frem!$A$2:$A$520&amp;Data_2016_frem!$B$2:$B$520,0),MATCH($C111,var_2016,0))</f>
        <v>26173</v>
      </c>
      <c r="I111" s="79">
        <f t="array" ref="I111">INDEX(Data_2016_frem!$2:$520,MATCH(I$5&amp;$C$4,Data_2016_frem!$A$2:$A$520&amp;Data_2016_frem!$B$2:$B$520,0),MATCH($C111,var_2016,0))</f>
        <v>20290</v>
      </c>
      <c r="J111" s="79">
        <f t="array" ref="J111">INDEX(Data_2016_frem!$2:$520,MATCH(J$5&amp;$C$4,Data_2016_frem!$A$2:$A$520&amp;Data_2016_frem!$B$2:$B$520,0),MATCH($C111,var_2016,0))</f>
        <v>17743</v>
      </c>
      <c r="K111" s="79">
        <f t="array" ref="K111">INDEX(Data_2016_frem!$2:$520,MATCH(K$5&amp;$C$4,Data_2016_frem!$A$2:$A$520&amp;Data_2016_frem!$B$2:$B$520,0),MATCH($C111,var_2016,0))</f>
        <v>38553</v>
      </c>
      <c r="L111" s="79">
        <f t="array" ref="L111">INDEX(Data_2016_frem!$2:$520,MATCH(L$5&amp;$C$4,Data_2016_frem!$A$2:$A$520&amp;Data_2016_frem!$B$2:$B$520,0),MATCH($C111,var_2016,0))</f>
        <v>36416</v>
      </c>
    </row>
    <row r="112" spans="1:12">
      <c r="A112" s="86" t="s">
        <v>140</v>
      </c>
      <c r="B112" s="99" t="s">
        <v>201</v>
      </c>
      <c r="C112" s="100" t="s">
        <v>852</v>
      </c>
      <c r="D112" s="79">
        <f t="array" ref="D112">INDEX(Data_2016_frem!$2:$52,MATCH(D$5&amp;$C$4,Data_2016_frem!$A$2:$A$52&amp;Data_2016_frem!$B$2:$B$52,0),MATCH($C112,var_2016,0))</f>
        <v>16575</v>
      </c>
      <c r="E112" s="79">
        <f t="array" ref="E112">INDEX(Data_2016_frem!$2:$52,MATCH(E$5&amp;$C$4,Data_2016_frem!$A$2:$A$52&amp;Data_2016_frem!$B$2:$B$52,0),MATCH($C112,var_2016,0))</f>
        <v>17281</v>
      </c>
      <c r="F112" s="79">
        <f t="array" ref="F112">INDEX(Data_2016_frem!$2:$52,MATCH(F$5&amp;$C$4,Data_2016_frem!$A$2:$A$52&amp;Data_2016_frem!$B$2:$B$52,0),MATCH($C112,var_2016,0))</f>
        <v>15110</v>
      </c>
      <c r="G112" s="79">
        <f t="array" ref="G112">INDEX(Data_2016_frem!$2:$52,MATCH(G$5&amp;$C$4,Data_2016_frem!$A$2:$A$52&amp;Data_2016_frem!$B$2:$B$52,0),MATCH($C112,var_2016,0))</f>
        <v>15412</v>
      </c>
      <c r="H112" s="79">
        <f t="array" ref="H112">INDEX(Data_2016_frem!$2:$520,MATCH(H$5&amp;$C$4,Data_2016_frem!$A$2:$A$520&amp;Data_2016_frem!$B$2:$B$520,0),MATCH($C112,var_2016,0))</f>
        <v>15941</v>
      </c>
      <c r="I112" s="79">
        <f t="array" ref="I112">INDEX(Data_2016_frem!$2:$520,MATCH(I$5&amp;$C$4,Data_2016_frem!$A$2:$A$520&amp;Data_2016_frem!$B$2:$B$520,0),MATCH($C112,var_2016,0))</f>
        <v>16276</v>
      </c>
      <c r="J112" s="79">
        <f t="array" ref="J112">INDEX(Data_2016_frem!$2:$520,MATCH(J$5&amp;$C$4,Data_2016_frem!$A$2:$A$520&amp;Data_2016_frem!$B$2:$B$520,0),MATCH($C112,var_2016,0))</f>
        <v>13948</v>
      </c>
      <c r="K112" s="79">
        <f t="array" ref="K112">INDEX(Data_2016_frem!$2:$520,MATCH(K$5&amp;$C$4,Data_2016_frem!$A$2:$A$520&amp;Data_2016_frem!$B$2:$B$520,0),MATCH($C112,var_2016,0))</f>
        <v>13536</v>
      </c>
      <c r="L112" s="79">
        <f t="array" ref="L112">INDEX(Data_2016_frem!$2:$520,MATCH(L$5&amp;$C$4,Data_2016_frem!$A$2:$A$520&amp;Data_2016_frem!$B$2:$B$520,0),MATCH($C112,var_2016,0))</f>
        <v>15238</v>
      </c>
    </row>
    <row r="113" spans="1:12">
      <c r="A113" s="89" t="s">
        <v>286</v>
      </c>
      <c r="B113" s="93" t="s">
        <v>677</v>
      </c>
      <c r="C113" s="100" t="s">
        <v>827</v>
      </c>
      <c r="D113" s="79">
        <f t="array" ref="D113">INDEX(Data_2016_frem!$2:$52,MATCH(D$5&amp;$C$4,Data_2016_frem!$A$2:$A$52&amp;Data_2016_frem!$B$2:$B$52,0),MATCH($C113,var_2016,0))</f>
        <v>16575</v>
      </c>
      <c r="E113" s="79">
        <f t="array" ref="E113">INDEX(Data_2016_frem!$2:$52,MATCH(E$5&amp;$C$4,Data_2016_frem!$A$2:$A$52&amp;Data_2016_frem!$B$2:$B$52,0),MATCH($C113,var_2016,0))</f>
        <v>46228</v>
      </c>
      <c r="F113" s="79">
        <f t="array" ref="F113">INDEX(Data_2016_frem!$2:$52,MATCH(F$5&amp;$C$4,Data_2016_frem!$A$2:$A$52&amp;Data_2016_frem!$B$2:$B$52,0),MATCH($C113,var_2016,0))</f>
        <v>43206</v>
      </c>
      <c r="G113" s="79">
        <f t="array" ref="G113">INDEX(Data_2016_frem!$2:$52,MATCH(G$5&amp;$C$4,Data_2016_frem!$A$2:$A$52&amp;Data_2016_frem!$B$2:$B$52,0),MATCH($C113,var_2016,0))</f>
        <v>45847</v>
      </c>
      <c r="H113" s="79">
        <f t="array" ref="H113">INDEX(Data_2016_frem!$2:$520,MATCH(H$5&amp;$C$4,Data_2016_frem!$A$2:$A$520&amp;Data_2016_frem!$B$2:$B$520,0),MATCH($C113,var_2016,0))</f>
        <v>42114</v>
      </c>
      <c r="I113" s="79">
        <f t="array" ref="I113">INDEX(Data_2016_frem!$2:$520,MATCH(I$5&amp;$C$4,Data_2016_frem!$A$2:$A$520&amp;Data_2016_frem!$B$2:$B$520,0),MATCH($C113,var_2016,0))</f>
        <v>36566</v>
      </c>
      <c r="J113" s="79">
        <f t="array" ref="J113">INDEX(Data_2016_frem!$2:$520,MATCH(J$5&amp;$C$4,Data_2016_frem!$A$2:$A$520&amp;Data_2016_frem!$B$2:$B$520,0),MATCH($C113,var_2016,0))</f>
        <v>31691</v>
      </c>
      <c r="K113" s="79">
        <f t="array" ref="K113">INDEX(Data_2016_frem!$2:$520,MATCH(K$5&amp;$C$4,Data_2016_frem!$A$2:$A$520&amp;Data_2016_frem!$B$2:$B$520,0),MATCH($C113,var_2016,0))</f>
        <v>52089</v>
      </c>
      <c r="L113" s="79">
        <f t="array" ref="L113">INDEX(Data_2016_frem!$2:$520,MATCH(L$5&amp;$C$4,Data_2016_frem!$A$2:$A$520&amp;Data_2016_frem!$B$2:$B$520,0),MATCH($C113,var_2016,0))</f>
        <v>51654</v>
      </c>
    </row>
    <row r="114" spans="1:12">
      <c r="A114" s="89" t="s">
        <v>289</v>
      </c>
      <c r="B114" s="93" t="s">
        <v>678</v>
      </c>
      <c r="C114" s="100" t="s">
        <v>785</v>
      </c>
      <c r="D114" s="79">
        <f t="array" ref="D114">INDEX(Data_2016_frem!$2:$52,MATCH(D$5&amp;$C$4,Data_2016_frem!$A$2:$A$52&amp;Data_2016_frem!$B$2:$B$52,0),MATCH($C114,var_2016,0))</f>
        <v>8690614</v>
      </c>
      <c r="E114" s="79">
        <f t="array" ref="E114">INDEX(Data_2016_frem!$2:$52,MATCH(E$5&amp;$C$4,Data_2016_frem!$A$2:$A$52&amp;Data_2016_frem!$B$2:$B$52,0),MATCH($C114,var_2016,0))</f>
        <v>9636754</v>
      </c>
      <c r="F114" s="79">
        <f t="array" ref="F114">INDEX(Data_2016_frem!$2:$52,MATCH(F$5&amp;$C$4,Data_2016_frem!$A$2:$A$52&amp;Data_2016_frem!$B$2:$B$52,0),MATCH($C114,var_2016,0))</f>
        <v>9542597</v>
      </c>
      <c r="G114" s="79">
        <f t="array" ref="G114">INDEX(Data_2016_frem!$2:$52,MATCH(G$5&amp;$C$4,Data_2016_frem!$A$2:$A$52&amp;Data_2016_frem!$B$2:$B$52,0),MATCH($C114,var_2016,0))</f>
        <v>10516690</v>
      </c>
      <c r="H114" s="79">
        <f t="array" ref="H114">INDEX(Data_2016_frem!$2:$520,MATCH(H$5&amp;$C$4,Data_2016_frem!$A$2:$A$520&amp;Data_2016_frem!$B$2:$B$520,0),MATCH($C114,var_2016,0))</f>
        <v>10385870</v>
      </c>
      <c r="I114" s="79">
        <f t="array" ref="I114">INDEX(Data_2016_frem!$2:$520,MATCH(I$5&amp;$C$4,Data_2016_frem!$A$2:$A$520&amp;Data_2016_frem!$B$2:$B$520,0),MATCH($C114,var_2016,0))</f>
        <v>11662964</v>
      </c>
      <c r="J114" s="79">
        <f t="array" ref="J114">INDEX(Data_2016_frem!$2:$520,MATCH(J$5&amp;$C$4,Data_2016_frem!$A$2:$A$520&amp;Data_2016_frem!$B$2:$B$520,0),MATCH($C114,var_2016,0))</f>
        <v>11345612</v>
      </c>
      <c r="K114" s="79">
        <f t="array" ref="K114">INDEX(Data_2016_frem!$2:$520,MATCH(K$5&amp;$C$4,Data_2016_frem!$A$2:$A$520&amp;Data_2016_frem!$B$2:$B$520,0),MATCH($C114,var_2016,0))</f>
        <v>11681752</v>
      </c>
      <c r="L114" s="79">
        <f t="array" ref="L114">INDEX(Data_2016_frem!$2:$520,MATCH(L$5&amp;$C$4,Data_2016_frem!$A$2:$A$520&amp;Data_2016_frem!$B$2:$B$520,0),MATCH($C114,var_2016,0))</f>
        <v>12659905</v>
      </c>
    </row>
    <row r="115" spans="1:12">
      <c r="A115" s="86"/>
      <c r="B115" s="99"/>
      <c r="C115" s="92"/>
      <c r="D115" s="92"/>
      <c r="E115" s="92"/>
      <c r="F115" s="92"/>
      <c r="G115" s="92"/>
      <c r="H115" s="92"/>
      <c r="I115" s="92"/>
      <c r="J115" s="92"/>
      <c r="K115" s="92"/>
      <c r="L115" s="92"/>
    </row>
    <row r="116" spans="1:12">
      <c r="A116" s="86"/>
      <c r="B116" s="93" t="s">
        <v>207</v>
      </c>
      <c r="C116" s="92"/>
      <c r="D116" s="92"/>
      <c r="E116" s="92"/>
      <c r="F116" s="92"/>
      <c r="G116" s="92"/>
      <c r="H116" s="92"/>
      <c r="I116" s="92"/>
      <c r="J116" s="92"/>
      <c r="K116" s="92"/>
      <c r="L116" s="92"/>
    </row>
    <row r="117" spans="1:12">
      <c r="A117" s="86" t="s">
        <v>292</v>
      </c>
      <c r="B117" s="99" t="s">
        <v>577</v>
      </c>
      <c r="C117" s="86" t="s">
        <v>782</v>
      </c>
      <c r="D117" s="79">
        <f t="array" ref="D117">INDEX(Data_2016_frem!$2:$52,MATCH(D$5&amp;$C$4,Data_2016_frem!$A$2:$A$52&amp;Data_2016_frem!$B$2:$B$52,0),MATCH($C117,var_2016,0))</f>
        <v>0</v>
      </c>
      <c r="E117" s="79">
        <f t="array" ref="E117">INDEX(Data_2016_frem!$2:$52,MATCH(E$5&amp;$C$4,Data_2016_frem!$A$2:$A$52&amp;Data_2016_frem!$B$2:$B$52,0),MATCH($C117,var_2016,0))</f>
        <v>0</v>
      </c>
      <c r="F117" s="79">
        <f t="array" ref="F117">INDEX(Data_2016_frem!$2:$52,MATCH(F$5&amp;$C$4,Data_2016_frem!$A$2:$A$52&amp;Data_2016_frem!$B$2:$B$52,0),MATCH($C117,var_2016,0))</f>
        <v>0</v>
      </c>
      <c r="G117" s="79">
        <f t="array" ref="G117">INDEX(Data_2016_frem!$2:$52,MATCH(G$5&amp;$C$4,Data_2016_frem!$A$2:$A$52&amp;Data_2016_frem!$B$2:$B$52,0),MATCH($C117,var_2016,0))</f>
        <v>0</v>
      </c>
      <c r="H117" s="79">
        <f t="array" ref="H117">INDEX(Data_2016_frem!$2:$520,MATCH(H$5&amp;$C$4,Data_2016_frem!$A$2:$A$520&amp;Data_2016_frem!$B$2:$B$520,0),MATCH($C117,var_2016,0))</f>
        <v>0</v>
      </c>
      <c r="I117" s="79">
        <f t="array" ref="I117">INDEX(Data_2016_frem!$2:$520,MATCH(I$5&amp;$C$4,Data_2016_frem!$A$2:$A$520&amp;Data_2016_frem!$B$2:$B$520,0),MATCH($C117,var_2016,0))</f>
        <v>0</v>
      </c>
      <c r="J117" s="79">
        <f t="array" ref="J117">INDEX(Data_2016_frem!$2:$520,MATCH(J$5&amp;$C$4,Data_2016_frem!$A$2:$A$520&amp;Data_2016_frem!$B$2:$B$520,0),MATCH($C117,var_2016,0))</f>
        <v>0</v>
      </c>
      <c r="K117" s="79">
        <f t="array" ref="K117">INDEX(Data_2016_frem!$2:$520,MATCH(K$5&amp;$C$4,Data_2016_frem!$A$2:$A$520&amp;Data_2016_frem!$B$2:$B$520,0),MATCH($C117,var_2016,0))</f>
        <v>0</v>
      </c>
      <c r="L117" s="79">
        <f t="array" ref="L117">INDEX(Data_2016_frem!$2:$520,MATCH(L$5&amp;$C$4,Data_2016_frem!$A$2:$A$520&amp;Data_2016_frem!$B$2:$B$520,0),MATCH($C117,var_2016,0))</f>
        <v>0</v>
      </c>
    </row>
    <row r="118" spans="1:12">
      <c r="A118" s="86" t="s">
        <v>294</v>
      </c>
      <c r="B118" s="99" t="s">
        <v>579</v>
      </c>
      <c r="C118" s="86" t="s">
        <v>905</v>
      </c>
      <c r="D118" s="79">
        <f t="array" ref="D118">INDEX(Data_2016_frem!$2:$52,MATCH(D$5&amp;$C$4,Data_2016_frem!$A$2:$A$52&amp;Data_2016_frem!$B$2:$B$52,0),MATCH($C118,var_2016,0))</f>
        <v>0</v>
      </c>
      <c r="E118" s="79">
        <f t="array" ref="E118">INDEX(Data_2016_frem!$2:$52,MATCH(E$5&amp;$C$4,Data_2016_frem!$A$2:$A$52&amp;Data_2016_frem!$B$2:$B$52,0),MATCH($C118,var_2016,0))</f>
        <v>0</v>
      </c>
      <c r="F118" s="79">
        <f t="array" ref="F118">INDEX(Data_2016_frem!$2:$52,MATCH(F$5&amp;$C$4,Data_2016_frem!$A$2:$A$52&amp;Data_2016_frem!$B$2:$B$52,0),MATCH($C118,var_2016,0))</f>
        <v>0</v>
      </c>
      <c r="G118" s="79">
        <f t="array" ref="G118">INDEX(Data_2016_frem!$2:$52,MATCH(G$5&amp;$C$4,Data_2016_frem!$A$2:$A$52&amp;Data_2016_frem!$B$2:$B$52,0),MATCH($C118,var_2016,0))</f>
        <v>0</v>
      </c>
      <c r="H118" s="79">
        <f t="array" ref="H118">INDEX(Data_2016_frem!$2:$520,MATCH(H$5&amp;$C$4,Data_2016_frem!$A$2:$A$520&amp;Data_2016_frem!$B$2:$B$520,0),MATCH($C118,var_2016,0))</f>
        <v>0</v>
      </c>
      <c r="I118" s="79">
        <f t="array" ref="I118">INDEX(Data_2016_frem!$2:$520,MATCH(I$5&amp;$C$4,Data_2016_frem!$A$2:$A$520&amp;Data_2016_frem!$B$2:$B$520,0),MATCH($C118,var_2016,0))</f>
        <v>0</v>
      </c>
      <c r="J118" s="79">
        <f t="array" ref="J118">INDEX(Data_2016_frem!$2:$520,MATCH(J$5&amp;$C$4,Data_2016_frem!$A$2:$A$520&amp;Data_2016_frem!$B$2:$B$520,0),MATCH($C118,var_2016,0))</f>
        <v>0</v>
      </c>
      <c r="K118" s="79">
        <f t="array" ref="K118">INDEX(Data_2016_frem!$2:$520,MATCH(K$5&amp;$C$4,Data_2016_frem!$A$2:$A$520&amp;Data_2016_frem!$B$2:$B$520,0),MATCH($C118,var_2016,0))</f>
        <v>0</v>
      </c>
      <c r="L118" s="79">
        <f t="array" ref="L118">INDEX(Data_2016_frem!$2:$520,MATCH(L$5&amp;$C$4,Data_2016_frem!$A$2:$A$520&amp;Data_2016_frem!$B$2:$B$520,0),MATCH($C118,var_2016,0))</f>
        <v>0</v>
      </c>
    </row>
    <row r="119" spans="1:12">
      <c r="A119" s="86" t="s">
        <v>297</v>
      </c>
      <c r="B119" s="99" t="s">
        <v>581</v>
      </c>
      <c r="C119" s="86" t="s">
        <v>902</v>
      </c>
      <c r="D119" s="79">
        <f t="array" ref="D119">INDEX(Data_2016_frem!$2:$52,MATCH(D$5&amp;$C$4,Data_2016_frem!$A$2:$A$52&amp;Data_2016_frem!$B$2:$B$52,0),MATCH($C119,var_2016,0))</f>
        <v>0</v>
      </c>
      <c r="E119" s="79">
        <f t="array" ref="E119">INDEX(Data_2016_frem!$2:$52,MATCH(E$5&amp;$C$4,Data_2016_frem!$A$2:$A$52&amp;Data_2016_frem!$B$2:$B$52,0),MATCH($C119,var_2016,0))</f>
        <v>0</v>
      </c>
      <c r="F119" s="79">
        <f t="array" ref="F119">INDEX(Data_2016_frem!$2:$52,MATCH(F$5&amp;$C$4,Data_2016_frem!$A$2:$A$52&amp;Data_2016_frem!$B$2:$B$52,0),MATCH($C119,var_2016,0))</f>
        <v>0</v>
      </c>
      <c r="G119" s="79">
        <f t="array" ref="G119">INDEX(Data_2016_frem!$2:$52,MATCH(G$5&amp;$C$4,Data_2016_frem!$A$2:$A$52&amp;Data_2016_frem!$B$2:$B$52,0),MATCH($C119,var_2016,0))</f>
        <v>0</v>
      </c>
      <c r="H119" s="79">
        <f t="array" ref="H119">INDEX(Data_2016_frem!$2:$520,MATCH(H$5&amp;$C$4,Data_2016_frem!$A$2:$A$520&amp;Data_2016_frem!$B$2:$B$520,0),MATCH($C119,var_2016,0))</f>
        <v>0</v>
      </c>
      <c r="I119" s="79">
        <f t="array" ref="I119">INDEX(Data_2016_frem!$2:$520,MATCH(I$5&amp;$C$4,Data_2016_frem!$A$2:$A$520&amp;Data_2016_frem!$B$2:$B$520,0),MATCH($C119,var_2016,0))</f>
        <v>0</v>
      </c>
      <c r="J119" s="79">
        <f t="array" ref="J119">INDEX(Data_2016_frem!$2:$520,MATCH(J$5&amp;$C$4,Data_2016_frem!$A$2:$A$520&amp;Data_2016_frem!$B$2:$B$520,0),MATCH($C119,var_2016,0))</f>
        <v>0</v>
      </c>
      <c r="K119" s="79">
        <f t="array" ref="K119">INDEX(Data_2016_frem!$2:$520,MATCH(K$5&amp;$C$4,Data_2016_frem!$A$2:$A$520&amp;Data_2016_frem!$B$2:$B$520,0),MATCH($C119,var_2016,0))</f>
        <v>0</v>
      </c>
      <c r="L119" s="79">
        <f t="array" ref="L119">INDEX(Data_2016_frem!$2:$520,MATCH(L$5&amp;$C$4,Data_2016_frem!$A$2:$A$520&amp;Data_2016_frem!$B$2:$B$520,0),MATCH($C119,var_2016,0))</f>
        <v>0</v>
      </c>
    </row>
    <row r="120" spans="1:12">
      <c r="A120" s="86" t="s">
        <v>300</v>
      </c>
      <c r="B120" s="99" t="s">
        <v>583</v>
      </c>
      <c r="C120" s="86" t="s">
        <v>915</v>
      </c>
      <c r="D120" s="79">
        <f t="array" ref="D120">INDEX(Data_2016_frem!$2:$52,MATCH(D$5&amp;$C$4,Data_2016_frem!$A$2:$A$52&amp;Data_2016_frem!$B$2:$B$52,0),MATCH($C120,var_2016,0))</f>
        <v>0</v>
      </c>
      <c r="E120" s="79">
        <f t="array" ref="E120">INDEX(Data_2016_frem!$2:$52,MATCH(E$5&amp;$C$4,Data_2016_frem!$A$2:$A$52&amp;Data_2016_frem!$B$2:$B$52,0),MATCH($C120,var_2016,0))</f>
        <v>0</v>
      </c>
      <c r="F120" s="79">
        <f t="array" ref="F120">INDEX(Data_2016_frem!$2:$52,MATCH(F$5&amp;$C$4,Data_2016_frem!$A$2:$A$52&amp;Data_2016_frem!$B$2:$B$52,0),MATCH($C120,var_2016,0))</f>
        <v>0</v>
      </c>
      <c r="G120" s="79">
        <f t="array" ref="G120">INDEX(Data_2016_frem!$2:$52,MATCH(G$5&amp;$C$4,Data_2016_frem!$A$2:$A$52&amp;Data_2016_frem!$B$2:$B$52,0),MATCH($C120,var_2016,0))</f>
        <v>0</v>
      </c>
      <c r="H120" s="79">
        <f t="array" ref="H120">INDEX(Data_2016_frem!$2:$520,MATCH(H$5&amp;$C$4,Data_2016_frem!$A$2:$A$520&amp;Data_2016_frem!$B$2:$B$520,0),MATCH($C120,var_2016,0))</f>
        <v>0</v>
      </c>
      <c r="I120" s="79">
        <f t="array" ref="I120">INDEX(Data_2016_frem!$2:$520,MATCH(I$5&amp;$C$4,Data_2016_frem!$A$2:$A$520&amp;Data_2016_frem!$B$2:$B$520,0),MATCH($C120,var_2016,0))</f>
        <v>0</v>
      </c>
      <c r="J120" s="79">
        <f t="array" ref="J120">INDEX(Data_2016_frem!$2:$520,MATCH(J$5&amp;$C$4,Data_2016_frem!$A$2:$A$520&amp;Data_2016_frem!$B$2:$B$520,0),MATCH($C120,var_2016,0))</f>
        <v>0</v>
      </c>
      <c r="K120" s="79">
        <f t="array" ref="K120">INDEX(Data_2016_frem!$2:$520,MATCH(K$5&amp;$C$4,Data_2016_frem!$A$2:$A$520&amp;Data_2016_frem!$B$2:$B$520,0),MATCH($C120,var_2016,0))</f>
        <v>0</v>
      </c>
      <c r="L120" s="79">
        <f t="array" ref="L120">INDEX(Data_2016_frem!$2:$520,MATCH(L$5&amp;$C$4,Data_2016_frem!$A$2:$A$520&amp;Data_2016_frem!$B$2:$B$520,0),MATCH($C120,var_2016,0))</f>
        <v>0</v>
      </c>
    </row>
    <row r="121" spans="1:12">
      <c r="A121" s="86" t="s">
        <v>303</v>
      </c>
      <c r="B121" s="99" t="s">
        <v>585</v>
      </c>
      <c r="C121" s="86" t="s">
        <v>916</v>
      </c>
      <c r="D121" s="79">
        <f t="array" ref="D121">INDEX(Data_2016_frem!$2:$52,MATCH(D$5&amp;$C$4,Data_2016_frem!$A$2:$A$52&amp;Data_2016_frem!$B$2:$B$52,0),MATCH($C121,var_2016,0))</f>
        <v>0</v>
      </c>
      <c r="E121" s="79">
        <f t="array" ref="E121">INDEX(Data_2016_frem!$2:$52,MATCH(E$5&amp;$C$4,Data_2016_frem!$A$2:$A$52&amp;Data_2016_frem!$B$2:$B$52,0),MATCH($C121,var_2016,0))</f>
        <v>0</v>
      </c>
      <c r="F121" s="79">
        <f t="array" ref="F121">INDEX(Data_2016_frem!$2:$52,MATCH(F$5&amp;$C$4,Data_2016_frem!$A$2:$A$52&amp;Data_2016_frem!$B$2:$B$52,0),MATCH($C121,var_2016,0))</f>
        <v>0</v>
      </c>
      <c r="G121" s="79">
        <f t="array" ref="G121">INDEX(Data_2016_frem!$2:$52,MATCH(G$5&amp;$C$4,Data_2016_frem!$A$2:$A$52&amp;Data_2016_frem!$B$2:$B$52,0),MATCH($C121,var_2016,0))</f>
        <v>0</v>
      </c>
      <c r="H121" s="79">
        <f t="array" ref="H121">INDEX(Data_2016_frem!$2:$520,MATCH(H$5&amp;$C$4,Data_2016_frem!$A$2:$A$520&amp;Data_2016_frem!$B$2:$B$520,0),MATCH($C121,var_2016,0))</f>
        <v>0</v>
      </c>
      <c r="I121" s="79">
        <f t="array" ref="I121">INDEX(Data_2016_frem!$2:$520,MATCH(I$5&amp;$C$4,Data_2016_frem!$A$2:$A$520&amp;Data_2016_frem!$B$2:$B$520,0),MATCH($C121,var_2016,0))</f>
        <v>0</v>
      </c>
      <c r="J121" s="79">
        <f t="array" ref="J121">INDEX(Data_2016_frem!$2:$520,MATCH(J$5&amp;$C$4,Data_2016_frem!$A$2:$A$520&amp;Data_2016_frem!$B$2:$B$520,0),MATCH($C121,var_2016,0))</f>
        <v>0</v>
      </c>
      <c r="K121" s="79">
        <f t="array" ref="K121">INDEX(Data_2016_frem!$2:$520,MATCH(K$5&amp;$C$4,Data_2016_frem!$A$2:$A$520&amp;Data_2016_frem!$B$2:$B$520,0),MATCH($C121,var_2016,0))</f>
        <v>0</v>
      </c>
      <c r="L121" s="79">
        <f t="array" ref="L121">INDEX(Data_2016_frem!$2:$520,MATCH(L$5&amp;$C$4,Data_2016_frem!$A$2:$A$520&amp;Data_2016_frem!$B$2:$B$520,0),MATCH($C121,var_2016,0))</f>
        <v>0</v>
      </c>
    </row>
    <row r="122" spans="1:12">
      <c r="A122" s="86" t="s">
        <v>305</v>
      </c>
      <c r="B122" s="99" t="s">
        <v>587</v>
      </c>
      <c r="C122" s="86" t="s">
        <v>920</v>
      </c>
      <c r="D122" s="79">
        <f t="array" ref="D122">INDEX(Data_2016_frem!$2:$52,MATCH(D$5&amp;$C$4,Data_2016_frem!$A$2:$A$52&amp;Data_2016_frem!$B$2:$B$52,0),MATCH($C122,var_2016,0))</f>
        <v>0</v>
      </c>
      <c r="E122" s="79">
        <f t="array" ref="E122">INDEX(Data_2016_frem!$2:$52,MATCH(E$5&amp;$C$4,Data_2016_frem!$A$2:$A$52&amp;Data_2016_frem!$B$2:$B$52,0),MATCH($C122,var_2016,0))</f>
        <v>0</v>
      </c>
      <c r="F122" s="79">
        <f t="array" ref="F122">INDEX(Data_2016_frem!$2:$52,MATCH(F$5&amp;$C$4,Data_2016_frem!$A$2:$A$52&amp;Data_2016_frem!$B$2:$B$52,0),MATCH($C122,var_2016,0))</f>
        <v>0</v>
      </c>
      <c r="G122" s="79">
        <f t="array" ref="G122">INDEX(Data_2016_frem!$2:$52,MATCH(G$5&amp;$C$4,Data_2016_frem!$A$2:$A$52&amp;Data_2016_frem!$B$2:$B$52,0),MATCH($C122,var_2016,0))</f>
        <v>0</v>
      </c>
      <c r="H122" s="79">
        <f t="array" ref="H122">INDEX(Data_2016_frem!$2:$520,MATCH(H$5&amp;$C$4,Data_2016_frem!$A$2:$A$520&amp;Data_2016_frem!$B$2:$B$520,0),MATCH($C122,var_2016,0))</f>
        <v>0</v>
      </c>
      <c r="I122" s="79">
        <f t="array" ref="I122">INDEX(Data_2016_frem!$2:$520,MATCH(I$5&amp;$C$4,Data_2016_frem!$A$2:$A$520&amp;Data_2016_frem!$B$2:$B$520,0),MATCH($C122,var_2016,0))</f>
        <v>0</v>
      </c>
      <c r="J122" s="79">
        <f t="array" ref="J122">INDEX(Data_2016_frem!$2:$520,MATCH(J$5&amp;$C$4,Data_2016_frem!$A$2:$A$520&amp;Data_2016_frem!$B$2:$B$520,0),MATCH($C122,var_2016,0))</f>
        <v>0</v>
      </c>
      <c r="K122" s="79">
        <f t="array" ref="K122">INDEX(Data_2016_frem!$2:$520,MATCH(K$5&amp;$C$4,Data_2016_frem!$A$2:$A$520&amp;Data_2016_frem!$B$2:$B$520,0),MATCH($C122,var_2016,0))</f>
        <v>0</v>
      </c>
      <c r="L122" s="79">
        <f t="array" ref="L122">INDEX(Data_2016_frem!$2:$520,MATCH(L$5&amp;$C$4,Data_2016_frem!$A$2:$A$520&amp;Data_2016_frem!$B$2:$B$520,0),MATCH($C122,var_2016,0))</f>
        <v>0</v>
      </c>
    </row>
    <row r="123" spans="1:12">
      <c r="A123" s="89" t="s">
        <v>308</v>
      </c>
      <c r="B123" s="93" t="s">
        <v>679</v>
      </c>
      <c r="C123" s="86" t="s">
        <v>815</v>
      </c>
      <c r="D123" s="79">
        <f t="array" ref="D123">INDEX(Data_2016_frem!$2:$52,MATCH(D$5&amp;$C$4,Data_2016_frem!$A$2:$A$52&amp;Data_2016_frem!$B$2:$B$52,0),MATCH($C123,var_2016,0))</f>
        <v>0</v>
      </c>
      <c r="E123" s="79">
        <f t="array" ref="E123">INDEX(Data_2016_frem!$2:$52,MATCH(E$5&amp;$C$4,Data_2016_frem!$A$2:$A$52&amp;Data_2016_frem!$B$2:$B$52,0),MATCH($C123,var_2016,0))</f>
        <v>0</v>
      </c>
      <c r="F123" s="79">
        <f t="array" ref="F123">INDEX(Data_2016_frem!$2:$52,MATCH(F$5&amp;$C$4,Data_2016_frem!$A$2:$A$52&amp;Data_2016_frem!$B$2:$B$52,0),MATCH($C123,var_2016,0))</f>
        <v>0</v>
      </c>
      <c r="G123" s="79">
        <f t="array" ref="G123">INDEX(Data_2016_frem!$2:$52,MATCH(G$5&amp;$C$4,Data_2016_frem!$A$2:$A$52&amp;Data_2016_frem!$B$2:$B$52,0),MATCH($C123,var_2016,0))</f>
        <v>0</v>
      </c>
      <c r="H123" s="79">
        <f t="array" ref="H123">INDEX(Data_2016_frem!$2:$520,MATCH(H$5&amp;$C$4,Data_2016_frem!$A$2:$A$520&amp;Data_2016_frem!$B$2:$B$520,0),MATCH($C123,var_2016,0))</f>
        <v>0</v>
      </c>
      <c r="I123" s="79">
        <f t="array" ref="I123">INDEX(Data_2016_frem!$2:$520,MATCH(I$5&amp;$C$4,Data_2016_frem!$A$2:$A$520&amp;Data_2016_frem!$B$2:$B$520,0),MATCH($C123,var_2016,0))</f>
        <v>0</v>
      </c>
      <c r="J123" s="79">
        <f t="array" ref="J123">INDEX(Data_2016_frem!$2:$520,MATCH(J$5&amp;$C$4,Data_2016_frem!$A$2:$A$520&amp;Data_2016_frem!$B$2:$B$520,0),MATCH($C123,var_2016,0))</f>
        <v>0</v>
      </c>
      <c r="K123" s="79">
        <f t="array" ref="K123">INDEX(Data_2016_frem!$2:$520,MATCH(K$5&amp;$C$4,Data_2016_frem!$A$2:$A$520&amp;Data_2016_frem!$B$2:$B$520,0),MATCH($C123,var_2016,0))</f>
        <v>0</v>
      </c>
      <c r="L123" s="79">
        <f t="array" ref="L123">INDEX(Data_2016_frem!$2:$520,MATCH(L$5&amp;$C$4,Data_2016_frem!$A$2:$A$520&amp;Data_2016_frem!$B$2:$B$520,0),MATCH($C123,var_2016,0))</f>
        <v>0</v>
      </c>
    </row>
    <row r="124" spans="1:12">
      <c r="A124" s="86" t="s">
        <v>310</v>
      </c>
      <c r="B124" s="99" t="s">
        <v>591</v>
      </c>
      <c r="C124" s="86" t="s">
        <v>829</v>
      </c>
      <c r="D124" s="79">
        <f t="array" ref="D124">INDEX(Data_2016_frem!$2:$52,MATCH(D$5&amp;$C$4,Data_2016_frem!$A$2:$A$52&amp;Data_2016_frem!$B$2:$B$52,0),MATCH($C124,var_2016,0))</f>
        <v>0</v>
      </c>
      <c r="E124" s="79">
        <f t="array" ref="E124">INDEX(Data_2016_frem!$2:$52,MATCH(E$5&amp;$C$4,Data_2016_frem!$A$2:$A$52&amp;Data_2016_frem!$B$2:$B$52,0),MATCH($C124,var_2016,0))</f>
        <v>0</v>
      </c>
      <c r="F124" s="79">
        <f t="array" ref="F124">INDEX(Data_2016_frem!$2:$52,MATCH(F$5&amp;$C$4,Data_2016_frem!$A$2:$A$52&amp;Data_2016_frem!$B$2:$B$52,0),MATCH($C124,var_2016,0))</f>
        <v>0</v>
      </c>
      <c r="G124" s="79">
        <f t="array" ref="G124">INDEX(Data_2016_frem!$2:$52,MATCH(G$5&amp;$C$4,Data_2016_frem!$A$2:$A$52&amp;Data_2016_frem!$B$2:$B$52,0),MATCH($C124,var_2016,0))</f>
        <v>0</v>
      </c>
      <c r="H124" s="79">
        <f t="array" ref="H124">INDEX(Data_2016_frem!$2:$520,MATCH(H$5&amp;$C$4,Data_2016_frem!$A$2:$A$520&amp;Data_2016_frem!$B$2:$B$520,0),MATCH($C124,var_2016,0))</f>
        <v>0</v>
      </c>
      <c r="I124" s="79">
        <f t="array" ref="I124">INDEX(Data_2016_frem!$2:$520,MATCH(I$5&amp;$C$4,Data_2016_frem!$A$2:$A$520&amp;Data_2016_frem!$B$2:$B$520,0),MATCH($C124,var_2016,0))</f>
        <v>0</v>
      </c>
      <c r="J124" s="79">
        <f t="array" ref="J124">INDEX(Data_2016_frem!$2:$520,MATCH(J$5&amp;$C$4,Data_2016_frem!$A$2:$A$520&amp;Data_2016_frem!$B$2:$B$520,0),MATCH($C124,var_2016,0))</f>
        <v>0</v>
      </c>
      <c r="K124" s="79">
        <f t="array" ref="K124">INDEX(Data_2016_frem!$2:$520,MATCH(K$5&amp;$C$4,Data_2016_frem!$A$2:$A$520&amp;Data_2016_frem!$B$2:$B$520,0),MATCH($C124,var_2016,0))</f>
        <v>0</v>
      </c>
      <c r="L124" s="79">
        <f t="array" ref="L124">INDEX(Data_2016_frem!$2:$520,MATCH(L$5&amp;$C$4,Data_2016_frem!$A$2:$A$520&amp;Data_2016_frem!$B$2:$B$520,0),MATCH($C124,var_2016,0))</f>
        <v>0</v>
      </c>
    </row>
    <row r="125" spans="1:12">
      <c r="A125" s="86" t="s">
        <v>313</v>
      </c>
      <c r="B125" s="99" t="s">
        <v>211</v>
      </c>
      <c r="C125" s="86" t="s">
        <v>923</v>
      </c>
      <c r="D125" s="79">
        <f t="array" ref="D125">INDEX(Data_2016_frem!$2:$52,MATCH(D$5&amp;$C$4,Data_2016_frem!$A$2:$A$52&amp;Data_2016_frem!$B$2:$B$52,0),MATCH($C125,var_2016,0))</f>
        <v>0</v>
      </c>
      <c r="E125" s="79">
        <f t="array" ref="E125">INDEX(Data_2016_frem!$2:$52,MATCH(E$5&amp;$C$4,Data_2016_frem!$A$2:$A$52&amp;Data_2016_frem!$B$2:$B$52,0),MATCH($C125,var_2016,0))</f>
        <v>0</v>
      </c>
      <c r="F125" s="79">
        <f t="array" ref="F125">INDEX(Data_2016_frem!$2:$52,MATCH(F$5&amp;$C$4,Data_2016_frem!$A$2:$A$52&amp;Data_2016_frem!$B$2:$B$52,0),MATCH($C125,var_2016,0))</f>
        <v>0</v>
      </c>
      <c r="G125" s="79">
        <f t="array" ref="G125">INDEX(Data_2016_frem!$2:$52,MATCH(G$5&amp;$C$4,Data_2016_frem!$A$2:$A$52&amp;Data_2016_frem!$B$2:$B$52,0),MATCH($C125,var_2016,0))</f>
        <v>0</v>
      </c>
      <c r="H125" s="79">
        <f t="array" ref="H125">INDEX(Data_2016_frem!$2:$520,MATCH(H$5&amp;$C$4,Data_2016_frem!$A$2:$A$520&amp;Data_2016_frem!$B$2:$B$520,0),MATCH($C125,var_2016,0))</f>
        <v>0</v>
      </c>
      <c r="I125" s="79">
        <f t="array" ref="I125">INDEX(Data_2016_frem!$2:$520,MATCH(I$5&amp;$C$4,Data_2016_frem!$A$2:$A$520&amp;Data_2016_frem!$B$2:$B$520,0),MATCH($C125,var_2016,0))</f>
        <v>0</v>
      </c>
      <c r="J125" s="79">
        <f t="array" ref="J125">INDEX(Data_2016_frem!$2:$520,MATCH(J$5&amp;$C$4,Data_2016_frem!$A$2:$A$520&amp;Data_2016_frem!$B$2:$B$520,0),MATCH($C125,var_2016,0))</f>
        <v>0</v>
      </c>
      <c r="K125" s="79">
        <f t="array" ref="K125">INDEX(Data_2016_frem!$2:$520,MATCH(K$5&amp;$C$4,Data_2016_frem!$A$2:$A$520&amp;Data_2016_frem!$B$2:$B$520,0),MATCH($C125,var_2016,0))</f>
        <v>0</v>
      </c>
      <c r="L125" s="79">
        <f t="array" ref="L125">INDEX(Data_2016_frem!$2:$520,MATCH(L$5&amp;$C$4,Data_2016_frem!$A$2:$A$520&amp;Data_2016_frem!$B$2:$B$520,0),MATCH($C125,var_2016,0))</f>
        <v>0</v>
      </c>
    </row>
    <row r="126" spans="1:12">
      <c r="A126" s="86" t="s">
        <v>315</v>
      </c>
      <c r="B126" s="99" t="s">
        <v>213</v>
      </c>
      <c r="C126" s="86" t="s">
        <v>929</v>
      </c>
      <c r="D126" s="79">
        <f t="array" ref="D126">INDEX(Data_2016_frem!$2:$52,MATCH(D$5&amp;$C$4,Data_2016_frem!$A$2:$A$52&amp;Data_2016_frem!$B$2:$B$52,0),MATCH($C126,var_2016,0))</f>
        <v>0</v>
      </c>
      <c r="E126" s="79">
        <f t="array" ref="E126">INDEX(Data_2016_frem!$2:$52,MATCH(E$5&amp;$C$4,Data_2016_frem!$A$2:$A$52&amp;Data_2016_frem!$B$2:$B$52,0),MATCH($C126,var_2016,0))</f>
        <v>0</v>
      </c>
      <c r="F126" s="79">
        <f t="array" ref="F126">INDEX(Data_2016_frem!$2:$52,MATCH(F$5&amp;$C$4,Data_2016_frem!$A$2:$A$52&amp;Data_2016_frem!$B$2:$B$52,0),MATCH($C126,var_2016,0))</f>
        <v>0</v>
      </c>
      <c r="G126" s="79">
        <f t="array" ref="G126">INDEX(Data_2016_frem!$2:$52,MATCH(G$5&amp;$C$4,Data_2016_frem!$A$2:$A$52&amp;Data_2016_frem!$B$2:$B$52,0),MATCH($C126,var_2016,0))</f>
        <v>0</v>
      </c>
      <c r="H126" s="79">
        <f t="array" ref="H126">INDEX(Data_2016_frem!$2:$520,MATCH(H$5&amp;$C$4,Data_2016_frem!$A$2:$A$520&amp;Data_2016_frem!$B$2:$B$520,0),MATCH($C126,var_2016,0))</f>
        <v>0</v>
      </c>
      <c r="I126" s="79">
        <f t="array" ref="I126">INDEX(Data_2016_frem!$2:$520,MATCH(I$5&amp;$C$4,Data_2016_frem!$A$2:$A$520&amp;Data_2016_frem!$B$2:$B$520,0),MATCH($C126,var_2016,0))</f>
        <v>0</v>
      </c>
      <c r="J126" s="79">
        <f t="array" ref="J126">INDEX(Data_2016_frem!$2:$520,MATCH(J$5&amp;$C$4,Data_2016_frem!$A$2:$A$520&amp;Data_2016_frem!$B$2:$B$520,0),MATCH($C126,var_2016,0))</f>
        <v>0</v>
      </c>
      <c r="K126" s="79">
        <f t="array" ref="K126">INDEX(Data_2016_frem!$2:$520,MATCH(K$5&amp;$C$4,Data_2016_frem!$A$2:$A$520&amp;Data_2016_frem!$B$2:$B$520,0),MATCH($C126,var_2016,0))</f>
        <v>0</v>
      </c>
      <c r="L126" s="79">
        <f t="array" ref="L126">INDEX(Data_2016_frem!$2:$520,MATCH(L$5&amp;$C$4,Data_2016_frem!$A$2:$A$520&amp;Data_2016_frem!$B$2:$B$520,0),MATCH($C126,var_2016,0))</f>
        <v>0</v>
      </c>
    </row>
    <row r="127" spans="1:12">
      <c r="A127" s="89" t="s">
        <v>318</v>
      </c>
      <c r="B127" s="93" t="s">
        <v>680</v>
      </c>
      <c r="C127" s="86" t="s">
        <v>867</v>
      </c>
      <c r="D127" s="79">
        <f t="array" ref="D127">INDEX(Data_2016_frem!$2:$52,MATCH(D$5&amp;$C$4,Data_2016_frem!$A$2:$A$52&amp;Data_2016_frem!$B$2:$B$52,0),MATCH($C127,var_2016,0))</f>
        <v>0</v>
      </c>
      <c r="E127" s="79">
        <f t="array" ref="E127">INDEX(Data_2016_frem!$2:$52,MATCH(E$5&amp;$C$4,Data_2016_frem!$A$2:$A$52&amp;Data_2016_frem!$B$2:$B$52,0),MATCH($C127,var_2016,0))</f>
        <v>0</v>
      </c>
      <c r="F127" s="79">
        <f t="array" ref="F127">INDEX(Data_2016_frem!$2:$52,MATCH(F$5&amp;$C$4,Data_2016_frem!$A$2:$A$52&amp;Data_2016_frem!$B$2:$B$52,0),MATCH($C127,var_2016,0))</f>
        <v>0</v>
      </c>
      <c r="G127" s="79">
        <f t="array" ref="G127">INDEX(Data_2016_frem!$2:$52,MATCH(G$5&amp;$C$4,Data_2016_frem!$A$2:$A$52&amp;Data_2016_frem!$B$2:$B$52,0),MATCH($C127,var_2016,0))</f>
        <v>0</v>
      </c>
      <c r="H127" s="79">
        <f t="array" ref="H127">INDEX(Data_2016_frem!$2:$520,MATCH(H$5&amp;$C$4,Data_2016_frem!$A$2:$A$520&amp;Data_2016_frem!$B$2:$B$520,0),MATCH($C127,var_2016,0))</f>
        <v>0</v>
      </c>
      <c r="I127" s="79">
        <f t="array" ref="I127">INDEX(Data_2016_frem!$2:$520,MATCH(I$5&amp;$C$4,Data_2016_frem!$A$2:$A$520&amp;Data_2016_frem!$B$2:$B$520,0),MATCH($C127,var_2016,0))</f>
        <v>0</v>
      </c>
      <c r="J127" s="79">
        <f t="array" ref="J127">INDEX(Data_2016_frem!$2:$520,MATCH(J$5&amp;$C$4,Data_2016_frem!$A$2:$A$520&amp;Data_2016_frem!$B$2:$B$520,0),MATCH($C127,var_2016,0))</f>
        <v>0</v>
      </c>
      <c r="K127" s="79">
        <f t="array" ref="K127">INDEX(Data_2016_frem!$2:$520,MATCH(K$5&amp;$C$4,Data_2016_frem!$A$2:$A$520&amp;Data_2016_frem!$B$2:$B$520,0),MATCH($C127,var_2016,0))</f>
        <v>0</v>
      </c>
      <c r="L127" s="79">
        <f t="array" ref="L127">INDEX(Data_2016_frem!$2:$520,MATCH(L$5&amp;$C$4,Data_2016_frem!$A$2:$A$520&amp;Data_2016_frem!$B$2:$B$520,0),MATCH($C127,var_2016,0))</f>
        <v>0</v>
      </c>
    </row>
    <row r="128" spans="1:12">
      <c r="A128" s="86" t="s">
        <v>321</v>
      </c>
      <c r="B128" s="99" t="s">
        <v>217</v>
      </c>
      <c r="C128" s="86" t="s">
        <v>882</v>
      </c>
      <c r="D128" s="79">
        <f t="array" ref="D128">INDEX(Data_2016_frem!$2:$52,MATCH(D$5&amp;$C$4,Data_2016_frem!$A$2:$A$52&amp;Data_2016_frem!$B$2:$B$52,0),MATCH($C128,var_2016,0))</f>
        <v>2103284</v>
      </c>
      <c r="E128" s="79">
        <f t="array" ref="E128">INDEX(Data_2016_frem!$2:$52,MATCH(E$5&amp;$C$4,Data_2016_frem!$A$2:$A$52&amp;Data_2016_frem!$B$2:$B$52,0),MATCH($C128,var_2016,0))</f>
        <v>2148647</v>
      </c>
      <c r="F128" s="79">
        <f t="array" ref="F128">INDEX(Data_2016_frem!$2:$52,MATCH(F$5&amp;$C$4,Data_2016_frem!$A$2:$A$52&amp;Data_2016_frem!$B$2:$B$52,0),MATCH($C128,var_2016,0))</f>
        <v>2049813</v>
      </c>
      <c r="G128" s="79">
        <f t="array" ref="G128">INDEX(Data_2016_frem!$2:$52,MATCH(G$5&amp;$C$4,Data_2016_frem!$A$2:$A$52&amp;Data_2016_frem!$B$2:$B$52,0),MATCH($C128,var_2016,0))</f>
        <v>2159247</v>
      </c>
      <c r="H128" s="79">
        <f t="array" ref="H128">INDEX(Data_2016_frem!$2:$520,MATCH(H$5&amp;$C$4,Data_2016_frem!$A$2:$A$520&amp;Data_2016_frem!$B$2:$B$520,0),MATCH($C128,var_2016,0))</f>
        <v>2145878</v>
      </c>
      <c r="I128" s="79">
        <f t="array" ref="I128">INDEX(Data_2016_frem!$2:$520,MATCH(I$5&amp;$C$4,Data_2016_frem!$A$2:$A$520&amp;Data_2016_frem!$B$2:$B$520,0),MATCH($C128,var_2016,0))</f>
        <v>2036319</v>
      </c>
      <c r="J128" s="79">
        <f t="array" ref="J128">INDEX(Data_2016_frem!$2:$520,MATCH(J$5&amp;$C$4,Data_2016_frem!$A$2:$A$520&amp;Data_2016_frem!$B$2:$B$520,0),MATCH($C128,var_2016,0))</f>
        <v>1440627</v>
      </c>
      <c r="K128" s="79">
        <f t="array" ref="K128">INDEX(Data_2016_frem!$2:$520,MATCH(K$5&amp;$C$4,Data_2016_frem!$A$2:$A$520&amp;Data_2016_frem!$B$2:$B$520,0),MATCH($C128,var_2016,0))</f>
        <v>1508497</v>
      </c>
      <c r="L128" s="79">
        <f t="array" ref="L128">INDEX(Data_2016_frem!$2:$520,MATCH(L$5&amp;$C$4,Data_2016_frem!$A$2:$A$520&amp;Data_2016_frem!$B$2:$B$520,0),MATCH($C128,var_2016,0))</f>
        <v>1514443</v>
      </c>
    </row>
    <row r="129" spans="1:12">
      <c r="A129" s="86" t="s">
        <v>324</v>
      </c>
      <c r="B129" s="99" t="s">
        <v>681</v>
      </c>
      <c r="C129" s="86" t="s">
        <v>805</v>
      </c>
      <c r="D129" s="79">
        <f t="array" ref="D129">INDEX(Data_2016_frem!$2:$52,MATCH(D$5&amp;$C$4,Data_2016_frem!$A$2:$A$52&amp;Data_2016_frem!$B$2:$B$52,0),MATCH($C129,var_2016,0))</f>
        <v>-45346</v>
      </c>
      <c r="E129" s="79">
        <f t="array" ref="E129">INDEX(Data_2016_frem!$2:$52,MATCH(E$5&amp;$C$4,Data_2016_frem!$A$2:$A$52&amp;Data_2016_frem!$B$2:$B$52,0),MATCH($C129,var_2016,0))</f>
        <v>0</v>
      </c>
      <c r="F129" s="79">
        <f t="array" ref="F129">INDEX(Data_2016_frem!$2:$52,MATCH(F$5&amp;$C$4,Data_2016_frem!$A$2:$A$52&amp;Data_2016_frem!$B$2:$B$52,0),MATCH($C129,var_2016,0))</f>
        <v>0</v>
      </c>
      <c r="G129" s="79">
        <f t="array" ref="G129">INDEX(Data_2016_frem!$2:$52,MATCH(G$5&amp;$C$4,Data_2016_frem!$A$2:$A$52&amp;Data_2016_frem!$B$2:$B$52,0),MATCH($C129,var_2016,0))</f>
        <v>0</v>
      </c>
      <c r="H129" s="79">
        <f t="array" ref="H129">INDEX(Data_2016_frem!$2:$520,MATCH(H$5&amp;$C$4,Data_2016_frem!$A$2:$A$520&amp;Data_2016_frem!$B$2:$B$520,0),MATCH($C129,var_2016,0))</f>
        <v>0</v>
      </c>
      <c r="I129" s="79">
        <f t="array" ref="I129">INDEX(Data_2016_frem!$2:$520,MATCH(I$5&amp;$C$4,Data_2016_frem!$A$2:$A$520&amp;Data_2016_frem!$B$2:$B$520,0),MATCH($C129,var_2016,0))</f>
        <v>0</v>
      </c>
      <c r="J129" s="79">
        <f t="array" ref="J129">INDEX(Data_2016_frem!$2:$520,MATCH(J$5&amp;$C$4,Data_2016_frem!$A$2:$A$520&amp;Data_2016_frem!$B$2:$B$520,0),MATCH($C129,var_2016,0))</f>
        <v>0</v>
      </c>
      <c r="K129" s="79">
        <f t="array" ref="K129">INDEX(Data_2016_frem!$2:$520,MATCH(K$5&amp;$C$4,Data_2016_frem!$A$2:$A$520&amp;Data_2016_frem!$B$2:$B$520,0),MATCH($C129,var_2016,0))</f>
        <v>0</v>
      </c>
      <c r="L129" s="79">
        <f t="array" ref="L129">INDEX(Data_2016_frem!$2:$520,MATCH(L$5&amp;$C$4,Data_2016_frem!$A$2:$A$520&amp;Data_2016_frem!$B$2:$B$520,0),MATCH($C129,var_2016,0))</f>
        <v>0</v>
      </c>
    </row>
    <row r="130" spans="1:12">
      <c r="A130" s="86" t="s">
        <v>326</v>
      </c>
      <c r="B130" s="99" t="s">
        <v>682</v>
      </c>
      <c r="C130" s="86" t="s">
        <v>931</v>
      </c>
      <c r="D130" s="79">
        <f t="array" ref="D130">INDEX(Data_2016_frem!$2:$52,MATCH(D$5&amp;$C$4,Data_2016_frem!$A$2:$A$52&amp;Data_2016_frem!$B$2:$B$52,0),MATCH($C130,var_2016,0))</f>
        <v>0</v>
      </c>
      <c r="E130" s="79">
        <f t="array" ref="E130">INDEX(Data_2016_frem!$2:$52,MATCH(E$5&amp;$C$4,Data_2016_frem!$A$2:$A$52&amp;Data_2016_frem!$B$2:$B$52,0),MATCH($C130,var_2016,0))</f>
        <v>0</v>
      </c>
      <c r="F130" s="79">
        <f t="array" ref="F130">INDEX(Data_2016_frem!$2:$52,MATCH(F$5&amp;$C$4,Data_2016_frem!$A$2:$A$52&amp;Data_2016_frem!$B$2:$B$52,0),MATCH($C130,var_2016,0))</f>
        <v>0</v>
      </c>
      <c r="G130" s="79">
        <f t="array" ref="G130">INDEX(Data_2016_frem!$2:$52,MATCH(G$5&amp;$C$4,Data_2016_frem!$A$2:$A$52&amp;Data_2016_frem!$B$2:$B$52,0),MATCH($C130,var_2016,0))</f>
        <v>0</v>
      </c>
      <c r="H130" s="79">
        <f t="array" ref="H130">INDEX(Data_2016_frem!$2:$520,MATCH(H$5&amp;$C$4,Data_2016_frem!$A$2:$A$520&amp;Data_2016_frem!$B$2:$B$520,0),MATCH($C130,var_2016,0))</f>
        <v>0</v>
      </c>
      <c r="I130" s="79">
        <f t="array" ref="I130">INDEX(Data_2016_frem!$2:$520,MATCH(I$5&amp;$C$4,Data_2016_frem!$A$2:$A$520&amp;Data_2016_frem!$B$2:$B$520,0),MATCH($C130,var_2016,0))</f>
        <v>0</v>
      </c>
      <c r="J130" s="79">
        <f t="array" ref="J130">INDEX(Data_2016_frem!$2:$520,MATCH(J$5&amp;$C$4,Data_2016_frem!$A$2:$A$520&amp;Data_2016_frem!$B$2:$B$520,0),MATCH($C130,var_2016,0))</f>
        <v>0</v>
      </c>
      <c r="K130" s="79">
        <f t="array" ref="K130">INDEX(Data_2016_frem!$2:$520,MATCH(K$5&amp;$C$4,Data_2016_frem!$A$2:$A$520&amp;Data_2016_frem!$B$2:$B$520,0),MATCH($C130,var_2016,0))</f>
        <v>0</v>
      </c>
      <c r="L130" s="79">
        <f t="array" ref="L130">INDEX(Data_2016_frem!$2:$520,MATCH(L$5&amp;$C$4,Data_2016_frem!$A$2:$A$520&amp;Data_2016_frem!$B$2:$B$520,0),MATCH($C130,var_2016,0))</f>
        <v>0</v>
      </c>
    </row>
    <row r="131" spans="1:12">
      <c r="A131" s="89" t="s">
        <v>329</v>
      </c>
      <c r="B131" s="93" t="s">
        <v>683</v>
      </c>
      <c r="C131" s="86" t="s">
        <v>808</v>
      </c>
      <c r="D131" s="79">
        <f t="array" ref="D131">INDEX(Data_2016_frem!$2:$52,MATCH(D$5&amp;$C$4,Data_2016_frem!$A$2:$A$52&amp;Data_2016_frem!$B$2:$B$52,0),MATCH($C131,var_2016,0))</f>
        <v>2057938</v>
      </c>
      <c r="E131" s="79">
        <f t="array" ref="E131">INDEX(Data_2016_frem!$2:$52,MATCH(E$5&amp;$C$4,Data_2016_frem!$A$2:$A$52&amp;Data_2016_frem!$B$2:$B$52,0),MATCH($C131,var_2016,0))</f>
        <v>2148647</v>
      </c>
      <c r="F131" s="79">
        <f t="array" ref="F131">INDEX(Data_2016_frem!$2:$52,MATCH(F$5&amp;$C$4,Data_2016_frem!$A$2:$A$52&amp;Data_2016_frem!$B$2:$B$52,0),MATCH($C131,var_2016,0))</f>
        <v>2049813</v>
      </c>
      <c r="G131" s="79">
        <f t="array" ref="G131">INDEX(Data_2016_frem!$2:$52,MATCH(G$5&amp;$C$4,Data_2016_frem!$A$2:$A$52&amp;Data_2016_frem!$B$2:$B$52,0),MATCH($C131,var_2016,0))</f>
        <v>2159247</v>
      </c>
      <c r="H131" s="79">
        <f t="array" ref="H131">INDEX(Data_2016_frem!$2:$520,MATCH(H$5&amp;$C$4,Data_2016_frem!$A$2:$A$520&amp;Data_2016_frem!$B$2:$B$520,0),MATCH($C131,var_2016,0))</f>
        <v>2145878</v>
      </c>
      <c r="I131" s="79">
        <f t="array" ref="I131">INDEX(Data_2016_frem!$2:$520,MATCH(I$5&amp;$C$4,Data_2016_frem!$A$2:$A$520&amp;Data_2016_frem!$B$2:$B$520,0),MATCH($C131,var_2016,0))</f>
        <v>2036319</v>
      </c>
      <c r="J131" s="79">
        <f t="array" ref="J131">INDEX(Data_2016_frem!$2:$520,MATCH(J$5&amp;$C$4,Data_2016_frem!$A$2:$A$520&amp;Data_2016_frem!$B$2:$B$520,0),MATCH($C131,var_2016,0))</f>
        <v>1440627</v>
      </c>
      <c r="K131" s="79">
        <f t="array" ref="K131">INDEX(Data_2016_frem!$2:$520,MATCH(K$5&amp;$C$4,Data_2016_frem!$A$2:$A$520&amp;Data_2016_frem!$B$2:$B$520,0),MATCH($C131,var_2016,0))</f>
        <v>1508497</v>
      </c>
      <c r="L131" s="79">
        <f t="array" ref="L131">INDEX(Data_2016_frem!$2:$520,MATCH(L$5&amp;$C$4,Data_2016_frem!$A$2:$A$520&amp;Data_2016_frem!$B$2:$B$520,0),MATCH($C131,var_2016,0))</f>
        <v>1514443</v>
      </c>
    </row>
    <row r="132" spans="1:12">
      <c r="A132" s="86" t="s">
        <v>332</v>
      </c>
      <c r="B132" s="99" t="s">
        <v>684</v>
      </c>
      <c r="C132" s="86" t="s">
        <v>783</v>
      </c>
      <c r="D132" s="79">
        <f t="array" ref="D132">INDEX(Data_2016_frem!$2:$52,MATCH(D$5&amp;$C$4,Data_2016_frem!$A$2:$A$52&amp;Data_2016_frem!$B$2:$B$52,0),MATCH($C132,var_2016,0))</f>
        <v>440404</v>
      </c>
      <c r="E132" s="79">
        <f t="array" ref="E132">INDEX(Data_2016_frem!$2:$52,MATCH(E$5&amp;$C$4,Data_2016_frem!$A$2:$A$52&amp;Data_2016_frem!$B$2:$B$52,0),MATCH($C132,var_2016,0))</f>
        <v>470547</v>
      </c>
      <c r="F132" s="79">
        <f t="array" ref="F132">INDEX(Data_2016_frem!$2:$52,MATCH(F$5&amp;$C$4,Data_2016_frem!$A$2:$A$52&amp;Data_2016_frem!$B$2:$B$52,0),MATCH($C132,var_2016,0))</f>
        <v>462485</v>
      </c>
      <c r="G132" s="79">
        <f t="array" ref="G132">INDEX(Data_2016_frem!$2:$52,MATCH(G$5&amp;$C$4,Data_2016_frem!$A$2:$A$52&amp;Data_2016_frem!$B$2:$B$52,0),MATCH($C132,var_2016,0))</f>
        <v>505966</v>
      </c>
      <c r="H132" s="79">
        <f t="array" ref="H132">INDEX(Data_2016_frem!$2:$520,MATCH(H$5&amp;$C$4,Data_2016_frem!$A$2:$A$520&amp;Data_2016_frem!$B$2:$B$520,0),MATCH($C132,var_2016,0))</f>
        <v>519447</v>
      </c>
      <c r="I132" s="79">
        <f t="array" ref="I132">INDEX(Data_2016_frem!$2:$520,MATCH(I$5&amp;$C$4,Data_2016_frem!$A$2:$A$520&amp;Data_2016_frem!$B$2:$B$520,0),MATCH($C132,var_2016,0))</f>
        <v>564820</v>
      </c>
      <c r="J132" s="79">
        <f t="array" ref="J132">INDEX(Data_2016_frem!$2:$520,MATCH(J$5&amp;$C$4,Data_2016_frem!$A$2:$A$520&amp;Data_2016_frem!$B$2:$B$520,0),MATCH($C132,var_2016,0))</f>
        <v>516638</v>
      </c>
      <c r="K132" s="79">
        <f t="array" ref="K132">INDEX(Data_2016_frem!$2:$520,MATCH(K$5&amp;$C$4,Data_2016_frem!$A$2:$A$520&amp;Data_2016_frem!$B$2:$B$520,0),MATCH($C132,var_2016,0))</f>
        <v>538272</v>
      </c>
      <c r="L132" s="79">
        <f t="array" ref="L132">INDEX(Data_2016_frem!$2:$520,MATCH(L$5&amp;$C$4,Data_2016_frem!$A$2:$A$520&amp;Data_2016_frem!$B$2:$B$520,0),MATCH($C132,var_2016,0))</f>
        <v>548451</v>
      </c>
    </row>
    <row r="133" spans="1:12">
      <c r="A133" s="86" t="s">
        <v>335</v>
      </c>
      <c r="B133" s="99" t="s">
        <v>685</v>
      </c>
      <c r="C133" s="86" t="s">
        <v>820</v>
      </c>
      <c r="D133" s="79">
        <f t="array" ref="D133">INDEX(Data_2016_frem!$2:$52,MATCH(D$5&amp;$C$4,Data_2016_frem!$A$2:$A$52&amp;Data_2016_frem!$B$2:$B$52,0),MATCH($C133,var_2016,0))</f>
        <v>0</v>
      </c>
      <c r="E133" s="79">
        <f t="array" ref="E133">INDEX(Data_2016_frem!$2:$52,MATCH(E$5&amp;$C$4,Data_2016_frem!$A$2:$A$52&amp;Data_2016_frem!$B$2:$B$52,0),MATCH($C133,var_2016,0))</f>
        <v>0</v>
      </c>
      <c r="F133" s="79">
        <f t="array" ref="F133">INDEX(Data_2016_frem!$2:$52,MATCH(F$5&amp;$C$4,Data_2016_frem!$A$2:$A$52&amp;Data_2016_frem!$B$2:$B$52,0),MATCH($C133,var_2016,0))</f>
        <v>0</v>
      </c>
      <c r="G133" s="79">
        <f t="array" ref="G133">INDEX(Data_2016_frem!$2:$52,MATCH(G$5&amp;$C$4,Data_2016_frem!$A$2:$A$52&amp;Data_2016_frem!$B$2:$B$52,0),MATCH($C133,var_2016,0))</f>
        <v>0</v>
      </c>
      <c r="H133" s="79">
        <f t="array" ref="H133">INDEX(Data_2016_frem!$2:$520,MATCH(H$5&amp;$C$4,Data_2016_frem!$A$2:$A$520&amp;Data_2016_frem!$B$2:$B$520,0),MATCH($C133,var_2016,0))</f>
        <v>0</v>
      </c>
      <c r="I133" s="79">
        <f t="array" ref="I133">INDEX(Data_2016_frem!$2:$520,MATCH(I$5&amp;$C$4,Data_2016_frem!$A$2:$A$520&amp;Data_2016_frem!$B$2:$B$520,0),MATCH($C133,var_2016,0))</f>
        <v>0</v>
      </c>
      <c r="J133" s="79">
        <f t="array" ref="J133">INDEX(Data_2016_frem!$2:$520,MATCH(J$5&amp;$C$4,Data_2016_frem!$A$2:$A$520&amp;Data_2016_frem!$B$2:$B$520,0),MATCH($C133,var_2016,0))</f>
        <v>0</v>
      </c>
      <c r="K133" s="79">
        <f t="array" ref="K133">INDEX(Data_2016_frem!$2:$520,MATCH(K$5&amp;$C$4,Data_2016_frem!$A$2:$A$520&amp;Data_2016_frem!$B$2:$B$520,0),MATCH($C133,var_2016,0))</f>
        <v>0</v>
      </c>
      <c r="L133" s="79">
        <f t="array" ref="L133">INDEX(Data_2016_frem!$2:$520,MATCH(L$5&amp;$C$4,Data_2016_frem!$A$2:$A$520&amp;Data_2016_frem!$B$2:$B$520,0),MATCH($C133,var_2016,0))</f>
        <v>0</v>
      </c>
    </row>
    <row r="134" spans="1:12">
      <c r="A134" s="89" t="s">
        <v>338</v>
      </c>
      <c r="B134" s="93" t="s">
        <v>686</v>
      </c>
      <c r="C134" s="86" t="s">
        <v>779</v>
      </c>
      <c r="D134" s="79">
        <f t="array" ref="D134">INDEX(Data_2016_frem!$2:$52,MATCH(D$5&amp;$C$4,Data_2016_frem!$A$2:$A$52&amp;Data_2016_frem!$B$2:$B$52,0),MATCH($C134,var_2016,0))</f>
        <v>440404</v>
      </c>
      <c r="E134" s="79">
        <f t="array" ref="E134">INDEX(Data_2016_frem!$2:$52,MATCH(E$5&amp;$C$4,Data_2016_frem!$A$2:$A$52&amp;Data_2016_frem!$B$2:$B$52,0),MATCH($C134,var_2016,0))</f>
        <v>470547</v>
      </c>
      <c r="F134" s="79">
        <f t="array" ref="F134">INDEX(Data_2016_frem!$2:$52,MATCH(F$5&amp;$C$4,Data_2016_frem!$A$2:$A$52&amp;Data_2016_frem!$B$2:$B$52,0),MATCH($C134,var_2016,0))</f>
        <v>462485</v>
      </c>
      <c r="G134" s="79">
        <f t="array" ref="G134">INDEX(Data_2016_frem!$2:$52,MATCH(G$5&amp;$C$4,Data_2016_frem!$A$2:$A$52&amp;Data_2016_frem!$B$2:$B$52,0),MATCH($C134,var_2016,0))</f>
        <v>505966</v>
      </c>
      <c r="H134" s="79">
        <f t="array" ref="H134">INDEX(Data_2016_frem!$2:$520,MATCH(H$5&amp;$C$4,Data_2016_frem!$A$2:$A$520&amp;Data_2016_frem!$B$2:$B$520,0),MATCH($C134,var_2016,0))</f>
        <v>519447</v>
      </c>
      <c r="I134" s="79">
        <f t="array" ref="I134">INDEX(Data_2016_frem!$2:$520,MATCH(I$5&amp;$C$4,Data_2016_frem!$A$2:$A$520&amp;Data_2016_frem!$B$2:$B$520,0),MATCH($C134,var_2016,0))</f>
        <v>564820</v>
      </c>
      <c r="J134" s="79">
        <f t="array" ref="J134">INDEX(Data_2016_frem!$2:$520,MATCH(J$5&amp;$C$4,Data_2016_frem!$A$2:$A$520&amp;Data_2016_frem!$B$2:$B$520,0),MATCH($C134,var_2016,0))</f>
        <v>516638</v>
      </c>
      <c r="K134" s="79">
        <f t="array" ref="K134">INDEX(Data_2016_frem!$2:$520,MATCH(K$5&amp;$C$4,Data_2016_frem!$A$2:$A$520&amp;Data_2016_frem!$B$2:$B$520,0),MATCH($C134,var_2016,0))</f>
        <v>538272</v>
      </c>
      <c r="L134" s="79">
        <f t="array" ref="L134">INDEX(Data_2016_frem!$2:$520,MATCH(L$5&amp;$C$4,Data_2016_frem!$A$2:$A$520&amp;Data_2016_frem!$B$2:$B$520,0),MATCH($C134,var_2016,0))</f>
        <v>548451</v>
      </c>
    </row>
    <row r="135" spans="1:12">
      <c r="A135" s="86" t="s">
        <v>352</v>
      </c>
      <c r="B135" s="99" t="s">
        <v>687</v>
      </c>
      <c r="C135" s="86" t="s">
        <v>880</v>
      </c>
      <c r="D135" s="79">
        <f t="array" ref="D135">INDEX(Data_2016_frem!$2:$52,MATCH(D$5&amp;$C$4,Data_2016_frem!$A$2:$A$52&amp;Data_2016_frem!$B$2:$B$52,0),MATCH($C135,var_2016,0))</f>
        <v>0</v>
      </c>
      <c r="E135" s="79">
        <f t="array" ref="E135">INDEX(Data_2016_frem!$2:$52,MATCH(E$5&amp;$C$4,Data_2016_frem!$A$2:$A$52&amp;Data_2016_frem!$B$2:$B$52,0),MATCH($C135,var_2016,0))</f>
        <v>0</v>
      </c>
      <c r="F135" s="79">
        <f t="array" ref="F135">INDEX(Data_2016_frem!$2:$52,MATCH(F$5&amp;$C$4,Data_2016_frem!$A$2:$A$52&amp;Data_2016_frem!$B$2:$B$52,0),MATCH($C135,var_2016,0))</f>
        <v>0</v>
      </c>
      <c r="G135" s="79">
        <f t="array" ref="G135">INDEX(Data_2016_frem!$2:$52,MATCH(G$5&amp;$C$4,Data_2016_frem!$A$2:$A$52&amp;Data_2016_frem!$B$2:$B$52,0),MATCH($C135,var_2016,0))</f>
        <v>0</v>
      </c>
      <c r="H135" s="79">
        <f t="array" ref="H135">INDEX(Data_2016_frem!$2:$520,MATCH(H$5&amp;$C$4,Data_2016_frem!$A$2:$A$520&amp;Data_2016_frem!$B$2:$B$520,0),MATCH($C135,var_2016,0))</f>
        <v>0</v>
      </c>
      <c r="I135" s="79">
        <f t="array" ref="I135">INDEX(Data_2016_frem!$2:$520,MATCH(I$5&amp;$C$4,Data_2016_frem!$A$2:$A$520&amp;Data_2016_frem!$B$2:$B$520,0),MATCH($C135,var_2016,0))</f>
        <v>0</v>
      </c>
      <c r="J135" s="79">
        <f t="array" ref="J135">INDEX(Data_2016_frem!$2:$520,MATCH(J$5&amp;$C$4,Data_2016_frem!$A$2:$A$520&amp;Data_2016_frem!$B$2:$B$520,0),MATCH($C135,var_2016,0))</f>
        <v>0</v>
      </c>
      <c r="K135" s="79">
        <f t="array" ref="K135">INDEX(Data_2016_frem!$2:$520,MATCH(K$5&amp;$C$4,Data_2016_frem!$A$2:$A$520&amp;Data_2016_frem!$B$2:$B$520,0),MATCH($C135,var_2016,0))</f>
        <v>0</v>
      </c>
      <c r="L135" s="79">
        <f t="array" ref="L135">INDEX(Data_2016_frem!$2:$520,MATCH(L$5&amp;$C$4,Data_2016_frem!$A$2:$A$520&amp;Data_2016_frem!$B$2:$B$520,0),MATCH($C135,var_2016,0))</f>
        <v>0</v>
      </c>
    </row>
    <row r="136" spans="1:12">
      <c r="A136" s="86" t="s">
        <v>377</v>
      </c>
      <c r="B136" s="99" t="s">
        <v>688</v>
      </c>
      <c r="C136" s="86" t="s">
        <v>930</v>
      </c>
      <c r="D136" s="79">
        <f t="array" ref="D136">INDEX(Data_2016_frem!$2:$52,MATCH(D$5&amp;$C$4,Data_2016_frem!$A$2:$A$52&amp;Data_2016_frem!$B$2:$B$52,0),MATCH($C136,var_2016,0))</f>
        <v>0</v>
      </c>
      <c r="E136" s="79">
        <f t="array" ref="E136">INDEX(Data_2016_frem!$2:$52,MATCH(E$5&amp;$C$4,Data_2016_frem!$A$2:$A$52&amp;Data_2016_frem!$B$2:$B$52,0),MATCH($C136,var_2016,0))</f>
        <v>0</v>
      </c>
      <c r="F136" s="79">
        <f t="array" ref="F136">INDEX(Data_2016_frem!$2:$52,MATCH(F$5&amp;$C$4,Data_2016_frem!$A$2:$A$52&amp;Data_2016_frem!$B$2:$B$52,0),MATCH($C136,var_2016,0))</f>
        <v>0</v>
      </c>
      <c r="G136" s="79">
        <f t="array" ref="G136">INDEX(Data_2016_frem!$2:$52,MATCH(G$5&amp;$C$4,Data_2016_frem!$A$2:$A$52&amp;Data_2016_frem!$B$2:$B$52,0),MATCH($C136,var_2016,0))</f>
        <v>0</v>
      </c>
      <c r="H136" s="79">
        <f t="array" ref="H136">INDEX(Data_2016_frem!$2:$520,MATCH(H$5&amp;$C$4,Data_2016_frem!$A$2:$A$520&amp;Data_2016_frem!$B$2:$B$520,0),MATCH($C136,var_2016,0))</f>
        <v>0</v>
      </c>
      <c r="I136" s="79">
        <f t="array" ref="I136">INDEX(Data_2016_frem!$2:$520,MATCH(I$5&amp;$C$4,Data_2016_frem!$A$2:$A$520&amp;Data_2016_frem!$B$2:$B$520,0),MATCH($C136,var_2016,0))</f>
        <v>0</v>
      </c>
      <c r="J136" s="79">
        <f t="array" ref="J136">INDEX(Data_2016_frem!$2:$520,MATCH(J$5&amp;$C$4,Data_2016_frem!$A$2:$A$520&amp;Data_2016_frem!$B$2:$B$520,0),MATCH($C136,var_2016,0))</f>
        <v>0</v>
      </c>
      <c r="K136" s="79">
        <f t="array" ref="K136">INDEX(Data_2016_frem!$2:$520,MATCH(K$5&amp;$C$4,Data_2016_frem!$A$2:$A$520&amp;Data_2016_frem!$B$2:$B$520,0),MATCH($C136,var_2016,0))</f>
        <v>0</v>
      </c>
      <c r="L136" s="79">
        <f t="array" ref="L136">INDEX(Data_2016_frem!$2:$520,MATCH(L$5&amp;$C$4,Data_2016_frem!$A$2:$A$520&amp;Data_2016_frem!$B$2:$B$520,0),MATCH($C136,var_2016,0))</f>
        <v>0</v>
      </c>
    </row>
    <row r="137" spans="1:12">
      <c r="A137" s="86" t="s">
        <v>689</v>
      </c>
      <c r="B137" s="99" t="s">
        <v>384</v>
      </c>
      <c r="C137" s="86" t="s">
        <v>797</v>
      </c>
      <c r="D137" s="79">
        <f t="array" ref="D137">INDEX(Data_2016_frem!$2:$52,MATCH(D$5&amp;$C$4,Data_2016_frem!$A$2:$A$52&amp;Data_2016_frem!$B$2:$B$52,0),MATCH($C137,var_2016,0))</f>
        <v>3337942</v>
      </c>
      <c r="E137" s="79">
        <f t="array" ref="E137">INDEX(Data_2016_frem!$2:$52,MATCH(E$5&amp;$C$4,Data_2016_frem!$A$2:$A$52&amp;Data_2016_frem!$B$2:$B$52,0),MATCH($C137,var_2016,0))</f>
        <v>3962167</v>
      </c>
      <c r="F137" s="79">
        <f t="array" ref="F137">INDEX(Data_2016_frem!$2:$52,MATCH(F$5&amp;$C$4,Data_2016_frem!$A$2:$A$52&amp;Data_2016_frem!$B$2:$B$52,0),MATCH($C137,var_2016,0))</f>
        <v>4340444</v>
      </c>
      <c r="G137" s="79">
        <f t="array" ref="G137">INDEX(Data_2016_frem!$2:$52,MATCH(G$5&amp;$C$4,Data_2016_frem!$A$2:$A$52&amp;Data_2016_frem!$B$2:$B$52,0),MATCH($C137,var_2016,0))</f>
        <v>4778796</v>
      </c>
      <c r="H137" s="79">
        <f t="array" ref="H137">INDEX(Data_2016_frem!$2:$520,MATCH(H$5&amp;$C$4,Data_2016_frem!$A$2:$A$520&amp;Data_2016_frem!$B$2:$B$520,0),MATCH($C137,var_2016,0))</f>
        <v>5272610</v>
      </c>
      <c r="I137" s="79">
        <f t="array" ref="I137">INDEX(Data_2016_frem!$2:$520,MATCH(I$5&amp;$C$4,Data_2016_frem!$A$2:$A$520&amp;Data_2016_frem!$B$2:$B$520,0),MATCH($C137,var_2016,0))</f>
        <v>4407660</v>
      </c>
      <c r="J137" s="79">
        <f t="array" ref="J137">INDEX(Data_2016_frem!$2:$520,MATCH(J$5&amp;$C$4,Data_2016_frem!$A$2:$A$520&amp;Data_2016_frem!$B$2:$B$520,0),MATCH($C137,var_2016,0))</f>
        <v>68299</v>
      </c>
      <c r="K137" s="79">
        <f t="array" ref="K137">INDEX(Data_2016_frem!$2:$520,MATCH(K$5&amp;$C$4,Data_2016_frem!$A$2:$A$520&amp;Data_2016_frem!$B$2:$B$520,0),MATCH($C137,var_2016,0))</f>
        <v>72508</v>
      </c>
      <c r="L137" s="79">
        <f t="array" ref="L137">INDEX(Data_2016_frem!$2:$520,MATCH(L$5&amp;$C$4,Data_2016_frem!$A$2:$A$520&amp;Data_2016_frem!$B$2:$B$520,0),MATCH($C137,var_2016,0))</f>
        <v>73635</v>
      </c>
    </row>
    <row r="138" spans="1:12">
      <c r="A138" s="86" t="s">
        <v>690</v>
      </c>
      <c r="B138" s="99" t="s">
        <v>691</v>
      </c>
      <c r="C138" s="86" t="s">
        <v>899</v>
      </c>
      <c r="D138" s="79">
        <f t="array" ref="D138">INDEX(Data_2016_frem!$2:$52,MATCH(D$5&amp;$C$4,Data_2016_frem!$A$2:$A$52&amp;Data_2016_frem!$B$2:$B$52,0),MATCH($C138,var_2016,0))</f>
        <v>2600772</v>
      </c>
      <c r="E138" s="79">
        <f t="array" ref="E138">INDEX(Data_2016_frem!$2:$52,MATCH(E$5&amp;$C$4,Data_2016_frem!$A$2:$A$52&amp;Data_2016_frem!$B$2:$B$52,0),MATCH($C138,var_2016,0))</f>
        <v>2225928</v>
      </c>
      <c r="F138" s="79">
        <f t="array" ref="F138">INDEX(Data_2016_frem!$2:$52,MATCH(F$5&amp;$C$4,Data_2016_frem!$A$2:$A$52&amp;Data_2016_frem!$B$2:$B$52,0),MATCH($C138,var_2016,0))</f>
        <v>2056965</v>
      </c>
      <c r="G138" s="79">
        <f t="array" ref="G138">INDEX(Data_2016_frem!$2:$52,MATCH(G$5&amp;$C$4,Data_2016_frem!$A$2:$A$52&amp;Data_2016_frem!$B$2:$B$52,0),MATCH($C138,var_2016,0))</f>
        <v>1921061</v>
      </c>
      <c r="H138" s="79">
        <f t="array" ref="H138">INDEX(Data_2016_frem!$2:$520,MATCH(H$5&amp;$C$4,Data_2016_frem!$A$2:$A$520&amp;Data_2016_frem!$B$2:$B$520,0),MATCH($C138,var_2016,0))</f>
        <v>1682555</v>
      </c>
      <c r="I138" s="79">
        <f t="array" ref="I138">INDEX(Data_2016_frem!$2:$520,MATCH(I$5&amp;$C$4,Data_2016_frem!$A$2:$A$520&amp;Data_2016_frem!$B$2:$B$520,0),MATCH($C138,var_2016,0))</f>
        <v>1512864</v>
      </c>
      <c r="J138" s="79">
        <f t="array" ref="J138">INDEX(Data_2016_frem!$2:$520,MATCH(J$5&amp;$C$4,Data_2016_frem!$A$2:$A$520&amp;Data_2016_frem!$B$2:$B$520,0),MATCH($C138,var_2016,0))</f>
        <v>4874405</v>
      </c>
      <c r="K138" s="79">
        <f t="array" ref="K138">INDEX(Data_2016_frem!$2:$520,MATCH(K$5&amp;$C$4,Data_2016_frem!$A$2:$A$520&amp;Data_2016_frem!$B$2:$B$520,0),MATCH($C138,var_2016,0))</f>
        <v>4911951</v>
      </c>
      <c r="L138" s="79">
        <f t="array" ref="L138">INDEX(Data_2016_frem!$2:$520,MATCH(L$5&amp;$C$4,Data_2016_frem!$A$2:$A$520&amp;Data_2016_frem!$B$2:$B$520,0),MATCH($C138,var_2016,0))</f>
        <v>5031478</v>
      </c>
    </row>
    <row r="139" spans="1:12">
      <c r="A139" s="86" t="s">
        <v>692</v>
      </c>
      <c r="B139" s="99" t="s">
        <v>693</v>
      </c>
      <c r="C139" s="86" t="s">
        <v>898</v>
      </c>
      <c r="D139" s="79">
        <f t="array" ref="D139">INDEX(Data_2016_frem!$2:$52,MATCH(D$5&amp;$C$4,Data_2016_frem!$A$2:$A$52&amp;Data_2016_frem!$B$2:$B$52,0),MATCH($C139,var_2016,0))</f>
        <v>94024</v>
      </c>
      <c r="E139" s="79">
        <f t="array" ref="E139">INDEX(Data_2016_frem!$2:$52,MATCH(E$5&amp;$C$4,Data_2016_frem!$A$2:$A$52&amp;Data_2016_frem!$B$2:$B$52,0),MATCH($C139,var_2016,0))</f>
        <v>222838</v>
      </c>
      <c r="F139" s="79">
        <f t="array" ref="F139">INDEX(Data_2016_frem!$2:$52,MATCH(F$5&amp;$C$4,Data_2016_frem!$A$2:$A$52&amp;Data_2016_frem!$B$2:$B$52,0),MATCH($C139,var_2016,0))</f>
        <v>0</v>
      </c>
      <c r="G139" s="79">
        <f t="array" ref="G139">INDEX(Data_2016_frem!$2:$52,MATCH(G$5&amp;$C$4,Data_2016_frem!$A$2:$A$52&amp;Data_2016_frem!$B$2:$B$52,0),MATCH($C139,var_2016,0))</f>
        <v>371393</v>
      </c>
      <c r="H139" s="79">
        <f t="array" ref="H139">INDEX(Data_2016_frem!$2:$520,MATCH(H$5&amp;$C$4,Data_2016_frem!$A$2:$A$520&amp;Data_2016_frem!$B$2:$B$520,0),MATCH($C139,var_2016,0))</f>
        <v>366681</v>
      </c>
      <c r="I139" s="79">
        <f t="array" ref="I139">INDEX(Data_2016_frem!$2:$520,MATCH(I$5&amp;$C$4,Data_2016_frem!$A$2:$A$520&amp;Data_2016_frem!$B$2:$B$520,0),MATCH($C139,var_2016,0))</f>
        <v>771087</v>
      </c>
      <c r="J139" s="79">
        <f t="array" ref="J139">INDEX(Data_2016_frem!$2:$520,MATCH(J$5&amp;$C$4,Data_2016_frem!$A$2:$A$520&amp;Data_2016_frem!$B$2:$B$520,0),MATCH($C139,var_2016,0))</f>
        <v>233854</v>
      </c>
      <c r="K139" s="79">
        <f t="array" ref="K139">INDEX(Data_2016_frem!$2:$520,MATCH(K$5&amp;$C$4,Data_2016_frem!$A$2:$A$520&amp;Data_2016_frem!$B$2:$B$520,0),MATCH($C139,var_2016,0))</f>
        <v>400341</v>
      </c>
      <c r="L139" s="79">
        <f t="array" ref="L139">INDEX(Data_2016_frem!$2:$520,MATCH(L$5&amp;$C$4,Data_2016_frem!$A$2:$A$520&amp;Data_2016_frem!$B$2:$B$520,0),MATCH($C139,var_2016,0))</f>
        <v>485018</v>
      </c>
    </row>
    <row r="140" spans="1:12">
      <c r="A140" s="86" t="s">
        <v>694</v>
      </c>
      <c r="B140" s="99" t="s">
        <v>695</v>
      </c>
      <c r="C140" s="86" t="s">
        <v>926</v>
      </c>
      <c r="D140" s="79">
        <f t="array" ref="D140">INDEX(Data_2016_frem!$2:$52,MATCH(D$5&amp;$C$4,Data_2016_frem!$A$2:$A$52&amp;Data_2016_frem!$B$2:$B$52,0),MATCH($C140,var_2016,0))</f>
        <v>0</v>
      </c>
      <c r="E140" s="79">
        <f t="array" ref="E140">INDEX(Data_2016_frem!$2:$52,MATCH(E$5&amp;$C$4,Data_2016_frem!$A$2:$A$52&amp;Data_2016_frem!$B$2:$B$52,0),MATCH($C140,var_2016,0))</f>
        <v>50476</v>
      </c>
      <c r="F140" s="79">
        <f t="array" ref="F140">INDEX(Data_2016_frem!$2:$52,MATCH(F$5&amp;$C$4,Data_2016_frem!$A$2:$A$52&amp;Data_2016_frem!$B$2:$B$52,0),MATCH($C140,var_2016,0))</f>
        <v>53014</v>
      </c>
      <c r="G140" s="79">
        <f t="array" ref="G140">INDEX(Data_2016_frem!$2:$52,MATCH(G$5&amp;$C$4,Data_2016_frem!$A$2:$A$52&amp;Data_2016_frem!$B$2:$B$52,0),MATCH($C140,var_2016,0))</f>
        <v>60851</v>
      </c>
      <c r="H140" s="79">
        <f t="array" ref="H140">INDEX(Data_2016_frem!$2:$520,MATCH(H$5&amp;$C$4,Data_2016_frem!$A$2:$A$520&amp;Data_2016_frem!$B$2:$B$520,0),MATCH($C140,var_2016,0))</f>
        <v>61093</v>
      </c>
      <c r="I140" s="79">
        <f t="array" ref="I140">INDEX(Data_2016_frem!$2:$520,MATCH(I$5&amp;$C$4,Data_2016_frem!$A$2:$A$520&amp;Data_2016_frem!$B$2:$B$520,0),MATCH($C140,var_2016,0))</f>
        <v>45551</v>
      </c>
      <c r="J140" s="79">
        <f t="array" ref="J140">INDEX(Data_2016_frem!$2:$520,MATCH(J$5&amp;$C$4,Data_2016_frem!$A$2:$A$520&amp;Data_2016_frem!$B$2:$B$520,0),MATCH($C140,var_2016,0))</f>
        <v>665</v>
      </c>
      <c r="K140" s="79">
        <f t="array" ref="K140">INDEX(Data_2016_frem!$2:$520,MATCH(K$5&amp;$C$4,Data_2016_frem!$A$2:$A$520&amp;Data_2016_frem!$B$2:$B$520,0),MATCH($C140,var_2016,0))</f>
        <v>2006</v>
      </c>
      <c r="L140" s="79">
        <f t="array" ref="L140">INDEX(Data_2016_frem!$2:$520,MATCH(L$5&amp;$C$4,Data_2016_frem!$A$2:$A$520&amp;Data_2016_frem!$B$2:$B$520,0),MATCH($C140,var_2016,0))</f>
        <v>2082</v>
      </c>
    </row>
    <row r="141" spans="1:12">
      <c r="A141" s="108" t="s">
        <v>696</v>
      </c>
      <c r="B141" s="109" t="s">
        <v>697</v>
      </c>
      <c r="C141" s="88" t="s">
        <v>793</v>
      </c>
      <c r="D141" s="79">
        <f t="array" ref="D141">INDEX(Data_2016_frem!$2:$52,MATCH(D$5&amp;$C$4,Data_2016_frem!$A$2:$A$52&amp;Data_2016_frem!$B$2:$B$52,0),MATCH($C141,var_2016,0))</f>
        <v>6032738</v>
      </c>
      <c r="E141" s="79">
        <f t="array" ref="E141">INDEX(Data_2016_frem!$2:$52,MATCH(E$5&amp;$C$4,Data_2016_frem!$A$2:$A$52&amp;Data_2016_frem!$B$2:$B$52,0),MATCH($C141,var_2016,0))</f>
        <v>6461409</v>
      </c>
      <c r="F141" s="79">
        <f t="array" ref="F141">INDEX(Data_2016_frem!$2:$52,MATCH(F$5&amp;$C$4,Data_2016_frem!$A$2:$A$52&amp;Data_2016_frem!$B$2:$B$52,0),MATCH($C141,var_2016,0))</f>
        <v>6450423</v>
      </c>
      <c r="G141" s="79">
        <f t="array" ref="G141">INDEX(Data_2016_frem!$2:$52,MATCH(G$5&amp;$C$4,Data_2016_frem!$A$2:$A$52&amp;Data_2016_frem!$B$2:$B$52,0),MATCH($C141,var_2016,0))</f>
        <v>7132101</v>
      </c>
      <c r="H141" s="79">
        <f t="array" ref="H141">INDEX(Data_2016_frem!$2:$520,MATCH(H$5&amp;$C$4,Data_2016_frem!$A$2:$A$520&amp;Data_2016_frem!$B$2:$B$520,0),MATCH($C141,var_2016,0))</f>
        <v>7382939</v>
      </c>
      <c r="I141" s="79">
        <f t="array" ref="I141">INDEX(Data_2016_frem!$2:$520,MATCH(I$5&amp;$C$4,Data_2016_frem!$A$2:$A$520&amp;Data_2016_frem!$B$2:$B$520,0),MATCH($C141,var_2016,0))</f>
        <v>6737162</v>
      </c>
      <c r="J141" s="79">
        <f t="array" ref="J141">INDEX(Data_2016_frem!$2:$520,MATCH(J$5&amp;$C$4,Data_2016_frem!$A$2:$A$520&amp;Data_2016_frem!$B$2:$B$520,0),MATCH($C141,var_2016,0))</f>
        <v>5177223</v>
      </c>
      <c r="K141" s="79">
        <f t="array" ref="K141">INDEX(Data_2016_frem!$2:$520,MATCH(K$5&amp;$C$4,Data_2016_frem!$A$2:$A$520&amp;Data_2016_frem!$B$2:$B$520,0),MATCH($C141,var_2016,0))</f>
        <v>5386806</v>
      </c>
      <c r="L141" s="79">
        <f t="array" ref="L141">INDEX(Data_2016_frem!$2:$520,MATCH(L$5&amp;$C$4,Data_2016_frem!$A$2:$A$520&amp;Data_2016_frem!$B$2:$B$520,0),MATCH($C141,var_2016,0))</f>
        <v>5592213</v>
      </c>
    </row>
    <row r="142" spans="1:12">
      <c r="A142" s="100" t="s">
        <v>698</v>
      </c>
      <c r="B142" s="110" t="s">
        <v>699</v>
      </c>
      <c r="C142" s="100" t="s">
        <v>792</v>
      </c>
      <c r="D142" s="79">
        <f t="array" ref="D142">INDEX(Data_2016_frem!$2:$52,MATCH(D$5&amp;$C$4,Data_2016_frem!$A$2:$A$52&amp;Data_2016_frem!$B$2:$B$52,0),MATCH($C142,var_2016,0))</f>
        <v>0</v>
      </c>
      <c r="E142" s="79">
        <f t="array" ref="E142">INDEX(Data_2016_frem!$2:$52,MATCH(E$5&amp;$C$4,Data_2016_frem!$A$2:$A$52&amp;Data_2016_frem!$B$2:$B$52,0),MATCH($C142,var_2016,0))</f>
        <v>0</v>
      </c>
      <c r="F142" s="79">
        <f t="array" ref="F142">INDEX(Data_2016_frem!$2:$52,MATCH(F$5&amp;$C$4,Data_2016_frem!$A$2:$A$52&amp;Data_2016_frem!$B$2:$B$52,0),MATCH($C142,var_2016,0))</f>
        <v>0</v>
      </c>
      <c r="G142" s="79">
        <f t="array" ref="G142">INDEX(Data_2016_frem!$2:$52,MATCH(G$5&amp;$C$4,Data_2016_frem!$A$2:$A$52&amp;Data_2016_frem!$B$2:$B$52,0),MATCH($C142,var_2016,0))</f>
        <v>0</v>
      </c>
      <c r="H142" s="79">
        <f t="array" ref="H142">INDEX(Data_2016_frem!$2:$520,MATCH(H$5&amp;$C$4,Data_2016_frem!$A$2:$A$520&amp;Data_2016_frem!$B$2:$B$520,0),MATCH($C142,var_2016,0))</f>
        <v>0</v>
      </c>
      <c r="I142" s="79">
        <f t="array" ref="I142">INDEX(Data_2016_frem!$2:$520,MATCH(I$5&amp;$C$4,Data_2016_frem!$A$2:$A$520&amp;Data_2016_frem!$B$2:$B$520,0),MATCH($C142,var_2016,0))</f>
        <v>1685220</v>
      </c>
      <c r="J142" s="79">
        <f t="array" ref="J142">INDEX(Data_2016_frem!$2:$520,MATCH(J$5&amp;$C$4,Data_2016_frem!$A$2:$A$520&amp;Data_2016_frem!$B$2:$B$520,0),MATCH($C142,var_2016,0))</f>
        <v>3192905</v>
      </c>
      <c r="K142" s="79">
        <f t="array" ref="K142">INDEX(Data_2016_frem!$2:$520,MATCH(K$5&amp;$C$4,Data_2016_frem!$A$2:$A$520&amp;Data_2016_frem!$B$2:$B$520,0),MATCH($C142,var_2016,0))</f>
        <v>3532956</v>
      </c>
      <c r="L142" s="79">
        <f t="array" ref="L142">INDEX(Data_2016_frem!$2:$520,MATCH(L$5&amp;$C$4,Data_2016_frem!$A$2:$A$520&amp;Data_2016_frem!$B$2:$B$520,0),MATCH($C142,var_2016,0))</f>
        <v>3891158</v>
      </c>
    </row>
    <row r="143" spans="1:12">
      <c r="A143" s="86" t="s">
        <v>700</v>
      </c>
      <c r="B143" s="99" t="s">
        <v>701</v>
      </c>
      <c r="C143" s="86" t="s">
        <v>927</v>
      </c>
      <c r="D143" s="79">
        <f t="array" ref="D143">INDEX(Data_2016_frem!$2:$52,MATCH(D$5&amp;$C$4,Data_2016_frem!$A$2:$A$52&amp;Data_2016_frem!$B$2:$B$52,0),MATCH($C143,var_2016,0))</f>
        <v>0</v>
      </c>
      <c r="E143" s="79">
        <f t="array" ref="E143">INDEX(Data_2016_frem!$2:$52,MATCH(E$5&amp;$C$4,Data_2016_frem!$A$2:$A$52&amp;Data_2016_frem!$B$2:$B$52,0),MATCH($C143,var_2016,0))</f>
        <v>0</v>
      </c>
      <c r="F143" s="79">
        <f t="array" ref="F143">INDEX(Data_2016_frem!$2:$52,MATCH(F$5&amp;$C$4,Data_2016_frem!$A$2:$A$52&amp;Data_2016_frem!$B$2:$B$52,0),MATCH($C143,var_2016,0))</f>
        <v>0</v>
      </c>
      <c r="G143" s="79">
        <f t="array" ref="G143">INDEX(Data_2016_frem!$2:$52,MATCH(G$5&amp;$C$4,Data_2016_frem!$A$2:$A$52&amp;Data_2016_frem!$B$2:$B$52,0),MATCH($C143,var_2016,0))</f>
        <v>0</v>
      </c>
      <c r="H143" s="79">
        <f t="array" ref="H143">INDEX(Data_2016_frem!$2:$520,MATCH(H$5&amp;$C$4,Data_2016_frem!$A$2:$A$520&amp;Data_2016_frem!$B$2:$B$520,0),MATCH($C143,var_2016,0))</f>
        <v>0</v>
      </c>
      <c r="I143" s="79">
        <f t="array" ref="I143">INDEX(Data_2016_frem!$2:$520,MATCH(I$5&amp;$C$4,Data_2016_frem!$A$2:$A$520&amp;Data_2016_frem!$B$2:$B$520,0),MATCH($C143,var_2016,0))</f>
        <v>0</v>
      </c>
      <c r="J143" s="79">
        <f t="array" ref="J143">INDEX(Data_2016_frem!$2:$520,MATCH(J$5&amp;$C$4,Data_2016_frem!$A$2:$A$520&amp;Data_2016_frem!$B$2:$B$520,0),MATCH($C143,var_2016,0))</f>
        <v>0</v>
      </c>
      <c r="K143" s="79">
        <f t="array" ref="K143">INDEX(Data_2016_frem!$2:$520,MATCH(K$5&amp;$C$4,Data_2016_frem!$A$2:$A$520&amp;Data_2016_frem!$B$2:$B$520,0),MATCH($C143,var_2016,0))</f>
        <v>0</v>
      </c>
      <c r="L143" s="79">
        <f t="array" ref="L143">INDEX(Data_2016_frem!$2:$520,MATCH(L$5&amp;$C$4,Data_2016_frem!$A$2:$A$520&amp;Data_2016_frem!$B$2:$B$520,0),MATCH($C143,var_2016,0))</f>
        <v>0</v>
      </c>
    </row>
    <row r="144" spans="1:12">
      <c r="A144" s="89" t="s">
        <v>702</v>
      </c>
      <c r="B144" s="93" t="s">
        <v>703</v>
      </c>
      <c r="C144" s="86" t="s">
        <v>819</v>
      </c>
      <c r="D144" s="79">
        <f t="array" ref="D144">INDEX(Data_2016_frem!$2:$52,MATCH(D$5&amp;$C$4,Data_2016_frem!$A$2:$A$52&amp;Data_2016_frem!$B$2:$B$52,0),MATCH($C144,var_2016,0))</f>
        <v>0</v>
      </c>
      <c r="E144" s="79">
        <f t="array" ref="E144">INDEX(Data_2016_frem!$2:$52,MATCH(E$5&amp;$C$4,Data_2016_frem!$A$2:$A$52&amp;Data_2016_frem!$B$2:$B$52,0),MATCH($C144,var_2016,0))</f>
        <v>0</v>
      </c>
      <c r="F144" s="79">
        <f t="array" ref="F144">INDEX(Data_2016_frem!$2:$52,MATCH(F$5&amp;$C$4,Data_2016_frem!$A$2:$A$52&amp;Data_2016_frem!$B$2:$B$52,0),MATCH($C144,var_2016,0))</f>
        <v>0</v>
      </c>
      <c r="G144" s="79">
        <f t="array" ref="G144">INDEX(Data_2016_frem!$2:$52,MATCH(G$5&amp;$C$4,Data_2016_frem!$A$2:$A$52&amp;Data_2016_frem!$B$2:$B$52,0),MATCH($C144,var_2016,0))</f>
        <v>0</v>
      </c>
      <c r="H144" s="79">
        <f t="array" ref="H144">INDEX(Data_2016_frem!$2:$520,MATCH(H$5&amp;$C$4,Data_2016_frem!$A$2:$A$520&amp;Data_2016_frem!$B$2:$B$520,0),MATCH($C144,var_2016,0))</f>
        <v>0</v>
      </c>
      <c r="I144" s="79">
        <f t="array" ref="I144">INDEX(Data_2016_frem!$2:$520,MATCH(I$5&amp;$C$4,Data_2016_frem!$A$2:$A$520&amp;Data_2016_frem!$B$2:$B$520,0),MATCH($C144,var_2016,0))</f>
        <v>1685220</v>
      </c>
      <c r="J144" s="79">
        <f t="array" ref="J144">INDEX(Data_2016_frem!$2:$520,MATCH(J$5&amp;$C$4,Data_2016_frem!$A$2:$A$520&amp;Data_2016_frem!$B$2:$B$520,0),MATCH($C144,var_2016,0))</f>
        <v>3192905</v>
      </c>
      <c r="K144" s="79">
        <f t="array" ref="K144">INDEX(Data_2016_frem!$2:$520,MATCH(K$5&amp;$C$4,Data_2016_frem!$A$2:$A$520&amp;Data_2016_frem!$B$2:$B$520,0),MATCH($C144,var_2016,0))</f>
        <v>3532956</v>
      </c>
      <c r="L144" s="79">
        <f t="array" ref="L144">INDEX(Data_2016_frem!$2:$520,MATCH(L$5&amp;$C$4,Data_2016_frem!$A$2:$A$520&amp;Data_2016_frem!$B$2:$B$520,0),MATCH($C144,var_2016,0))</f>
        <v>3891158</v>
      </c>
    </row>
    <row r="145" spans="1:12">
      <c r="A145" s="89" t="s">
        <v>704</v>
      </c>
      <c r="B145" s="93" t="s">
        <v>705</v>
      </c>
      <c r="C145" s="86" t="s">
        <v>816</v>
      </c>
      <c r="D145" s="79">
        <f t="array" ref="D145">INDEX(Data_2016_frem!$2:$52,MATCH(D$5&amp;$C$4,Data_2016_frem!$A$2:$A$52&amp;Data_2016_frem!$B$2:$B$52,0),MATCH($C145,var_2016,0))</f>
        <v>6032738</v>
      </c>
      <c r="E145" s="79">
        <f t="array" ref="E145">INDEX(Data_2016_frem!$2:$52,MATCH(E$5&amp;$C$4,Data_2016_frem!$A$2:$A$52&amp;Data_2016_frem!$B$2:$B$52,0),MATCH($C145,var_2016,0))</f>
        <v>6461409</v>
      </c>
      <c r="F145" s="79">
        <f t="array" ref="F145">INDEX(Data_2016_frem!$2:$52,MATCH(F$5&amp;$C$4,Data_2016_frem!$A$2:$A$52&amp;Data_2016_frem!$B$2:$B$52,0),MATCH($C145,var_2016,0))</f>
        <v>6450423</v>
      </c>
      <c r="G145" s="79">
        <f t="array" ref="G145">INDEX(Data_2016_frem!$2:$52,MATCH(G$5&amp;$C$4,Data_2016_frem!$A$2:$A$52&amp;Data_2016_frem!$B$2:$B$52,0),MATCH($C145,var_2016,0))</f>
        <v>7132101</v>
      </c>
      <c r="H145" s="79">
        <f t="array" ref="H145">INDEX(Data_2016_frem!$2:$520,MATCH(H$5&amp;$C$4,Data_2016_frem!$A$2:$A$520&amp;Data_2016_frem!$B$2:$B$520,0),MATCH($C145,var_2016,0))</f>
        <v>7382939</v>
      </c>
      <c r="I145" s="79">
        <f t="array" ref="I145">INDEX(Data_2016_frem!$2:$520,MATCH(I$5&amp;$C$4,Data_2016_frem!$A$2:$A$520&amp;Data_2016_frem!$B$2:$B$520,0),MATCH($C145,var_2016,0))</f>
        <v>8422382</v>
      </c>
      <c r="J145" s="79">
        <f t="array" ref="J145">INDEX(Data_2016_frem!$2:$520,MATCH(J$5&amp;$C$4,Data_2016_frem!$A$2:$A$520&amp;Data_2016_frem!$B$2:$B$520,0),MATCH($C145,var_2016,0))</f>
        <v>8370128</v>
      </c>
      <c r="K145" s="79">
        <f t="array" ref="K145">INDEX(Data_2016_frem!$2:$520,MATCH(K$5&amp;$C$4,Data_2016_frem!$A$2:$A$520&amp;Data_2016_frem!$B$2:$B$520,0),MATCH($C145,var_2016,0))</f>
        <v>8919762</v>
      </c>
      <c r="L145" s="79">
        <f t="array" ref="L145">INDEX(Data_2016_frem!$2:$520,MATCH(L$5&amp;$C$4,Data_2016_frem!$A$2:$A$520&amp;Data_2016_frem!$B$2:$B$520,0),MATCH($C145,var_2016,0))</f>
        <v>9483371</v>
      </c>
    </row>
    <row r="146" spans="1:12">
      <c r="A146" s="86" t="s">
        <v>706</v>
      </c>
      <c r="B146" s="99" t="s">
        <v>707</v>
      </c>
      <c r="C146" s="86" t="s">
        <v>806</v>
      </c>
      <c r="D146" s="79">
        <f t="array" ref="D146">INDEX(Data_2016_frem!$2:$52,MATCH(D$5&amp;$C$4,Data_2016_frem!$A$2:$A$52&amp;Data_2016_frem!$B$2:$B$52,0),MATCH($C146,var_2016,0))</f>
        <v>0</v>
      </c>
      <c r="E146" s="79">
        <f t="array" ref="E146">INDEX(Data_2016_frem!$2:$52,MATCH(E$5&amp;$C$4,Data_2016_frem!$A$2:$A$52&amp;Data_2016_frem!$B$2:$B$52,0),MATCH($C146,var_2016,0))</f>
        <v>0</v>
      </c>
      <c r="F146" s="79">
        <f t="array" ref="F146">INDEX(Data_2016_frem!$2:$52,MATCH(F$5&amp;$C$4,Data_2016_frem!$A$2:$A$52&amp;Data_2016_frem!$B$2:$B$52,0),MATCH($C146,var_2016,0))</f>
        <v>0</v>
      </c>
      <c r="G146" s="79">
        <f t="array" ref="G146">INDEX(Data_2016_frem!$2:$52,MATCH(G$5&amp;$C$4,Data_2016_frem!$A$2:$A$52&amp;Data_2016_frem!$B$2:$B$52,0),MATCH($C146,var_2016,0))</f>
        <v>0</v>
      </c>
      <c r="H146" s="79">
        <f t="array" ref="H146">INDEX(Data_2016_frem!$2:$520,MATCH(H$5&amp;$C$4,Data_2016_frem!$A$2:$A$520&amp;Data_2016_frem!$B$2:$B$520,0),MATCH($C146,var_2016,0))</f>
        <v>0</v>
      </c>
      <c r="I146" s="79">
        <f t="array" ref="I146">INDEX(Data_2016_frem!$2:$520,MATCH(I$5&amp;$C$4,Data_2016_frem!$A$2:$A$520&amp;Data_2016_frem!$B$2:$B$520,0),MATCH($C146,var_2016,0))</f>
        <v>0</v>
      </c>
      <c r="J146" s="79">
        <f t="array" ref="J146">INDEX(Data_2016_frem!$2:$520,MATCH(J$5&amp;$C$4,Data_2016_frem!$A$2:$A$520&amp;Data_2016_frem!$B$2:$B$520,0),MATCH($C146,var_2016,0))</f>
        <v>0</v>
      </c>
      <c r="K146" s="79">
        <f t="array" ref="K146">INDEX(Data_2016_frem!$2:$520,MATCH(K$5&amp;$C$4,Data_2016_frem!$A$2:$A$520&amp;Data_2016_frem!$B$2:$B$520,0),MATCH($C146,var_2016,0))</f>
        <v>0</v>
      </c>
      <c r="L146" s="79">
        <f t="array" ref="L146">INDEX(Data_2016_frem!$2:$520,MATCH(L$5&amp;$C$4,Data_2016_frem!$A$2:$A$520&amp;Data_2016_frem!$B$2:$B$520,0),MATCH($C146,var_2016,0))</f>
        <v>0</v>
      </c>
    </row>
    <row r="147" spans="1:12">
      <c r="A147" s="86" t="s">
        <v>708</v>
      </c>
      <c r="B147" s="99" t="s">
        <v>709</v>
      </c>
      <c r="C147" s="86" t="s">
        <v>809</v>
      </c>
      <c r="D147" s="79">
        <f t="array" ref="D147">INDEX(Data_2016_frem!$2:$52,MATCH(D$5&amp;$C$4,Data_2016_frem!$A$2:$A$52&amp;Data_2016_frem!$B$2:$B$52,0),MATCH($C147,var_2016,0))</f>
        <v>0</v>
      </c>
      <c r="E147" s="79">
        <f t="array" ref="E147">INDEX(Data_2016_frem!$2:$52,MATCH(E$5&amp;$C$4,Data_2016_frem!$A$2:$A$52&amp;Data_2016_frem!$B$2:$B$52,0),MATCH($C147,var_2016,0))</f>
        <v>0</v>
      </c>
      <c r="F147" s="79">
        <f t="array" ref="F147">INDEX(Data_2016_frem!$2:$52,MATCH(F$5&amp;$C$4,Data_2016_frem!$A$2:$A$52&amp;Data_2016_frem!$B$2:$B$52,0),MATCH($C147,var_2016,0))</f>
        <v>0</v>
      </c>
      <c r="G147" s="79">
        <f t="array" ref="G147">INDEX(Data_2016_frem!$2:$52,MATCH(G$5&amp;$C$4,Data_2016_frem!$A$2:$A$52&amp;Data_2016_frem!$B$2:$B$52,0),MATCH($C147,var_2016,0))</f>
        <v>0</v>
      </c>
      <c r="H147" s="79">
        <f t="array" ref="H147">INDEX(Data_2016_frem!$2:$520,MATCH(H$5&amp;$C$4,Data_2016_frem!$A$2:$A$520&amp;Data_2016_frem!$B$2:$B$520,0),MATCH($C147,var_2016,0))</f>
        <v>0</v>
      </c>
      <c r="I147" s="79">
        <f t="array" ref="I147">INDEX(Data_2016_frem!$2:$520,MATCH(I$5&amp;$C$4,Data_2016_frem!$A$2:$A$520&amp;Data_2016_frem!$B$2:$B$520,0),MATCH($C147,var_2016,0))</f>
        <v>0</v>
      </c>
      <c r="J147" s="79">
        <f t="array" ref="J147">INDEX(Data_2016_frem!$2:$520,MATCH(J$5&amp;$C$4,Data_2016_frem!$A$2:$A$520&amp;Data_2016_frem!$B$2:$B$520,0),MATCH($C147,var_2016,0))</f>
        <v>0</v>
      </c>
      <c r="K147" s="79">
        <f t="array" ref="K147">INDEX(Data_2016_frem!$2:$520,MATCH(K$5&amp;$C$4,Data_2016_frem!$A$2:$A$520&amp;Data_2016_frem!$B$2:$B$520,0),MATCH($C147,var_2016,0))</f>
        <v>0</v>
      </c>
      <c r="L147" s="79">
        <f t="array" ref="L147">INDEX(Data_2016_frem!$2:$520,MATCH(L$5&amp;$C$4,Data_2016_frem!$A$2:$A$520&amp;Data_2016_frem!$B$2:$B$520,0),MATCH($C147,var_2016,0))</f>
        <v>0</v>
      </c>
    </row>
    <row r="148" spans="1:12">
      <c r="A148" s="86" t="s">
        <v>710</v>
      </c>
      <c r="B148" s="99" t="s">
        <v>711</v>
      </c>
      <c r="C148" s="86" t="s">
        <v>851</v>
      </c>
      <c r="D148" s="79">
        <f t="array" ref="D148">INDEX(Data_2016_frem!$2:$52,MATCH(D$5&amp;$C$4,Data_2016_frem!$A$2:$A$52&amp;Data_2016_frem!$B$2:$B$52,0),MATCH($C148,var_2016,0))</f>
        <v>0</v>
      </c>
      <c r="E148" s="79">
        <f t="array" ref="E148">INDEX(Data_2016_frem!$2:$52,MATCH(E$5&amp;$C$4,Data_2016_frem!$A$2:$A$52&amp;Data_2016_frem!$B$2:$B$52,0),MATCH($C148,var_2016,0))</f>
        <v>0</v>
      </c>
      <c r="F148" s="79">
        <f t="array" ref="F148">INDEX(Data_2016_frem!$2:$52,MATCH(F$5&amp;$C$4,Data_2016_frem!$A$2:$A$52&amp;Data_2016_frem!$B$2:$B$52,0),MATCH($C148,var_2016,0))</f>
        <v>0</v>
      </c>
      <c r="G148" s="79">
        <f t="array" ref="G148">INDEX(Data_2016_frem!$2:$52,MATCH(G$5&amp;$C$4,Data_2016_frem!$A$2:$A$52&amp;Data_2016_frem!$B$2:$B$52,0),MATCH($C148,var_2016,0))</f>
        <v>0</v>
      </c>
      <c r="H148" s="79">
        <f t="array" ref="H148">INDEX(Data_2016_frem!$2:$520,MATCH(H$5&amp;$C$4,Data_2016_frem!$A$2:$A$520&amp;Data_2016_frem!$B$2:$B$520,0),MATCH($C148,var_2016,0))</f>
        <v>0</v>
      </c>
      <c r="I148" s="79">
        <f t="array" ref="I148">INDEX(Data_2016_frem!$2:$520,MATCH(I$5&amp;$C$4,Data_2016_frem!$A$2:$A$520&amp;Data_2016_frem!$B$2:$B$520,0),MATCH($C148,var_2016,0))</f>
        <v>0</v>
      </c>
      <c r="J148" s="79">
        <f t="array" ref="J148">INDEX(Data_2016_frem!$2:$520,MATCH(J$5&amp;$C$4,Data_2016_frem!$A$2:$A$520&amp;Data_2016_frem!$B$2:$B$520,0),MATCH($C148,var_2016,0))</f>
        <v>0</v>
      </c>
      <c r="K148" s="79">
        <f t="array" ref="K148">INDEX(Data_2016_frem!$2:$520,MATCH(K$5&amp;$C$4,Data_2016_frem!$A$2:$A$520&amp;Data_2016_frem!$B$2:$B$520,0),MATCH($C148,var_2016,0))</f>
        <v>0</v>
      </c>
      <c r="L148" s="79">
        <f t="array" ref="L148">INDEX(Data_2016_frem!$2:$520,MATCH(L$5&amp;$C$4,Data_2016_frem!$A$2:$A$520&amp;Data_2016_frem!$B$2:$B$520,0),MATCH($C148,var_2016,0))</f>
        <v>0</v>
      </c>
    </row>
    <row r="149" spans="1:12">
      <c r="A149" s="86" t="s">
        <v>712</v>
      </c>
      <c r="B149" s="99" t="s">
        <v>615</v>
      </c>
      <c r="C149" s="86" t="s">
        <v>796</v>
      </c>
      <c r="D149" s="79">
        <f t="array" ref="D149">INDEX(Data_2016_frem!$2:$52,MATCH(D$5&amp;$C$4,Data_2016_frem!$A$2:$A$52&amp;Data_2016_frem!$B$2:$B$52,0),MATCH($C149,var_2016,0))</f>
        <v>0</v>
      </c>
      <c r="E149" s="79">
        <f t="array" ref="E149">INDEX(Data_2016_frem!$2:$52,MATCH(E$5&amp;$C$4,Data_2016_frem!$A$2:$A$52&amp;Data_2016_frem!$B$2:$B$52,0),MATCH($C149,var_2016,0))</f>
        <v>0</v>
      </c>
      <c r="F149" s="79">
        <f t="array" ref="F149">INDEX(Data_2016_frem!$2:$52,MATCH(F$5&amp;$C$4,Data_2016_frem!$A$2:$A$52&amp;Data_2016_frem!$B$2:$B$52,0),MATCH($C149,var_2016,0))</f>
        <v>0</v>
      </c>
      <c r="G149" s="79">
        <f t="array" ref="G149">INDEX(Data_2016_frem!$2:$52,MATCH(G$5&amp;$C$4,Data_2016_frem!$A$2:$A$52&amp;Data_2016_frem!$B$2:$B$52,0),MATCH($C149,var_2016,0))</f>
        <v>0</v>
      </c>
      <c r="H149" s="79">
        <f t="array" ref="H149">INDEX(Data_2016_frem!$2:$520,MATCH(H$5&amp;$C$4,Data_2016_frem!$A$2:$A$520&amp;Data_2016_frem!$B$2:$B$520,0),MATCH($C149,var_2016,0))</f>
        <v>0</v>
      </c>
      <c r="I149" s="79">
        <f t="array" ref="I149">INDEX(Data_2016_frem!$2:$520,MATCH(I$5&amp;$C$4,Data_2016_frem!$A$2:$A$520&amp;Data_2016_frem!$B$2:$B$520,0),MATCH($C149,var_2016,0))</f>
        <v>0</v>
      </c>
      <c r="J149" s="79">
        <f t="array" ref="J149">INDEX(Data_2016_frem!$2:$520,MATCH(J$5&amp;$C$4,Data_2016_frem!$A$2:$A$520&amp;Data_2016_frem!$B$2:$B$520,0),MATCH($C149,var_2016,0))</f>
        <v>0</v>
      </c>
      <c r="K149" s="79">
        <f t="array" ref="K149">INDEX(Data_2016_frem!$2:$520,MATCH(K$5&amp;$C$4,Data_2016_frem!$A$2:$A$520&amp;Data_2016_frem!$B$2:$B$520,0),MATCH($C149,var_2016,0))</f>
        <v>0</v>
      </c>
      <c r="L149" s="79">
        <f t="array" ref="L149">INDEX(Data_2016_frem!$2:$520,MATCH(L$5&amp;$C$4,Data_2016_frem!$A$2:$A$520&amp;Data_2016_frem!$B$2:$B$520,0),MATCH($C149,var_2016,0))</f>
        <v>0</v>
      </c>
    </row>
    <row r="150" spans="1:12">
      <c r="A150" s="89" t="s">
        <v>713</v>
      </c>
      <c r="B150" s="93" t="s">
        <v>714</v>
      </c>
      <c r="C150" s="86" t="s">
        <v>795</v>
      </c>
      <c r="D150" s="79">
        <f t="array" ref="D150">INDEX(Data_2016_frem!$2:$52,MATCH(D$5&amp;$C$4,Data_2016_frem!$A$2:$A$52&amp;Data_2016_frem!$B$2:$B$52,0),MATCH($C150,var_2016,0))</f>
        <v>6032738</v>
      </c>
      <c r="E150" s="79">
        <f t="array" ref="E150">INDEX(Data_2016_frem!$2:$52,MATCH(E$5&amp;$C$4,Data_2016_frem!$A$2:$A$52&amp;Data_2016_frem!$B$2:$B$52,0),MATCH($C150,var_2016,0))</f>
        <v>6461409</v>
      </c>
      <c r="F150" s="79">
        <f t="array" ref="F150">INDEX(Data_2016_frem!$2:$52,MATCH(F$5&amp;$C$4,Data_2016_frem!$A$2:$A$52&amp;Data_2016_frem!$B$2:$B$52,0),MATCH($C150,var_2016,0))</f>
        <v>6450423</v>
      </c>
      <c r="G150" s="79">
        <f t="array" ref="G150">INDEX(Data_2016_frem!$2:$52,MATCH(G$5&amp;$C$4,Data_2016_frem!$A$2:$A$52&amp;Data_2016_frem!$B$2:$B$52,0),MATCH($C150,var_2016,0))</f>
        <v>7132101</v>
      </c>
      <c r="H150" s="79">
        <f t="array" ref="H150">INDEX(Data_2016_frem!$2:$520,MATCH(H$5&amp;$C$4,Data_2016_frem!$A$2:$A$520&amp;Data_2016_frem!$B$2:$B$520,0),MATCH($C150,var_2016,0))</f>
        <v>7382939</v>
      </c>
      <c r="I150" s="79">
        <f t="array" ref="I150">INDEX(Data_2016_frem!$2:$520,MATCH(I$5&amp;$C$4,Data_2016_frem!$A$2:$A$520&amp;Data_2016_frem!$B$2:$B$520,0),MATCH($C150,var_2016,0))</f>
        <v>8422381</v>
      </c>
      <c r="J150" s="79">
        <f t="array" ref="J150">INDEX(Data_2016_frem!$2:$520,MATCH(J$5&amp;$C$4,Data_2016_frem!$A$2:$A$520&amp;Data_2016_frem!$B$2:$B$520,0),MATCH($C150,var_2016,0))</f>
        <v>8370128</v>
      </c>
      <c r="K150" s="79">
        <f t="array" ref="K150">INDEX(Data_2016_frem!$2:$520,MATCH(K$5&amp;$C$4,Data_2016_frem!$A$2:$A$520&amp;Data_2016_frem!$B$2:$B$520,0),MATCH($C150,var_2016,0))</f>
        <v>8919762</v>
      </c>
      <c r="L150" s="79">
        <f t="array" ref="L150">INDEX(Data_2016_frem!$2:$520,MATCH(L$5&amp;$C$4,Data_2016_frem!$A$2:$A$520&amp;Data_2016_frem!$B$2:$B$520,0),MATCH($C150,var_2016,0))</f>
        <v>9483371</v>
      </c>
    </row>
    <row r="151" spans="1:12">
      <c r="A151" s="86" t="s">
        <v>715</v>
      </c>
      <c r="B151" s="99" t="s">
        <v>627</v>
      </c>
      <c r="C151" s="86" t="s">
        <v>925</v>
      </c>
      <c r="D151" s="79">
        <f t="array" ref="D151">INDEX(Data_2016_frem!$2:$52,MATCH(D$5&amp;$C$4,Data_2016_frem!$A$2:$A$52&amp;Data_2016_frem!$B$2:$B$52,0),MATCH($C151,var_2016,0))</f>
        <v>0</v>
      </c>
      <c r="E151" s="79">
        <f t="array" ref="E151">INDEX(Data_2016_frem!$2:$52,MATCH(E$5&amp;$C$4,Data_2016_frem!$A$2:$A$52&amp;Data_2016_frem!$B$2:$B$52,0),MATCH($C151,var_2016,0))</f>
        <v>0</v>
      </c>
      <c r="F151" s="79">
        <f t="array" ref="F151">INDEX(Data_2016_frem!$2:$52,MATCH(F$5&amp;$C$4,Data_2016_frem!$A$2:$A$52&amp;Data_2016_frem!$B$2:$B$52,0),MATCH($C151,var_2016,0))</f>
        <v>0</v>
      </c>
      <c r="G151" s="79">
        <f t="array" ref="G151">INDEX(Data_2016_frem!$2:$52,MATCH(G$5&amp;$C$4,Data_2016_frem!$A$2:$A$52&amp;Data_2016_frem!$B$2:$B$52,0),MATCH($C151,var_2016,0))</f>
        <v>0</v>
      </c>
      <c r="H151" s="79">
        <f t="array" ref="H151">INDEX(Data_2016_frem!$2:$520,MATCH(H$5&amp;$C$4,Data_2016_frem!$A$2:$A$520&amp;Data_2016_frem!$B$2:$B$520,0),MATCH($C151,var_2016,0))</f>
        <v>0</v>
      </c>
      <c r="I151" s="79">
        <f t="array" ref="I151">INDEX(Data_2016_frem!$2:$520,MATCH(I$5&amp;$C$4,Data_2016_frem!$A$2:$A$520&amp;Data_2016_frem!$B$2:$B$520,0),MATCH($C151,var_2016,0))</f>
        <v>0</v>
      </c>
      <c r="J151" s="79">
        <f t="array" ref="J151">INDEX(Data_2016_frem!$2:$520,MATCH(J$5&amp;$C$4,Data_2016_frem!$A$2:$A$520&amp;Data_2016_frem!$B$2:$B$520,0),MATCH($C151,var_2016,0))</f>
        <v>0</v>
      </c>
      <c r="K151" s="79">
        <f t="array" ref="K151">INDEX(Data_2016_frem!$2:$520,MATCH(K$5&amp;$C$4,Data_2016_frem!$A$2:$A$520&amp;Data_2016_frem!$B$2:$B$520,0),MATCH($C151,var_2016,0))</f>
        <v>0</v>
      </c>
      <c r="L151" s="79">
        <f t="array" ref="L151">INDEX(Data_2016_frem!$2:$520,MATCH(L$5&amp;$C$4,Data_2016_frem!$A$2:$A$520&amp;Data_2016_frem!$B$2:$B$520,0),MATCH($C151,var_2016,0))</f>
        <v>0</v>
      </c>
    </row>
    <row r="152" spans="1:12">
      <c r="A152" s="86" t="s">
        <v>716</v>
      </c>
      <c r="B152" s="99" t="s">
        <v>629</v>
      </c>
      <c r="C152" s="86" t="s">
        <v>853</v>
      </c>
      <c r="D152" s="79">
        <f t="array" ref="D152">INDEX(Data_2016_frem!$2:$52,MATCH(D$5&amp;$C$4,Data_2016_frem!$A$2:$A$52&amp;Data_2016_frem!$B$2:$B$52,0),MATCH($C152,var_2016,0))</f>
        <v>0</v>
      </c>
      <c r="E152" s="79">
        <f t="array" ref="E152">INDEX(Data_2016_frem!$2:$52,MATCH(E$5&amp;$C$4,Data_2016_frem!$A$2:$A$52&amp;Data_2016_frem!$B$2:$B$52,0),MATCH($C152,var_2016,0))</f>
        <v>0</v>
      </c>
      <c r="F152" s="79">
        <f t="array" ref="F152">INDEX(Data_2016_frem!$2:$52,MATCH(F$5&amp;$C$4,Data_2016_frem!$A$2:$A$52&amp;Data_2016_frem!$B$2:$B$52,0),MATCH($C152,var_2016,0))</f>
        <v>0</v>
      </c>
      <c r="G152" s="79">
        <f t="array" ref="G152">INDEX(Data_2016_frem!$2:$52,MATCH(G$5&amp;$C$4,Data_2016_frem!$A$2:$A$52&amp;Data_2016_frem!$B$2:$B$52,0),MATCH($C152,var_2016,0))</f>
        <v>0</v>
      </c>
      <c r="H152" s="79">
        <f t="array" ref="H152">INDEX(Data_2016_frem!$2:$520,MATCH(H$5&amp;$C$4,Data_2016_frem!$A$2:$A$520&amp;Data_2016_frem!$B$2:$B$520,0),MATCH($C152,var_2016,0))</f>
        <v>0</v>
      </c>
      <c r="I152" s="79">
        <f t="array" ref="I152">INDEX(Data_2016_frem!$2:$520,MATCH(I$5&amp;$C$4,Data_2016_frem!$A$2:$A$520&amp;Data_2016_frem!$B$2:$B$520,0),MATCH($C152,var_2016,0))</f>
        <v>0</v>
      </c>
      <c r="J152" s="79">
        <f t="array" ref="J152">INDEX(Data_2016_frem!$2:$520,MATCH(J$5&amp;$C$4,Data_2016_frem!$A$2:$A$520&amp;Data_2016_frem!$B$2:$B$520,0),MATCH($C152,var_2016,0))</f>
        <v>0</v>
      </c>
      <c r="K152" s="79">
        <f t="array" ref="K152">INDEX(Data_2016_frem!$2:$520,MATCH(K$5&amp;$C$4,Data_2016_frem!$A$2:$A$520&amp;Data_2016_frem!$B$2:$B$520,0),MATCH($C152,var_2016,0))</f>
        <v>0</v>
      </c>
      <c r="L152" s="79">
        <f t="array" ref="L152">INDEX(Data_2016_frem!$2:$520,MATCH(L$5&amp;$C$4,Data_2016_frem!$A$2:$A$520&amp;Data_2016_frem!$B$2:$B$520,0),MATCH($C152,var_2016,0))</f>
        <v>0</v>
      </c>
    </row>
    <row r="153" spans="1:12">
      <c r="A153" s="86" t="s">
        <v>717</v>
      </c>
      <c r="B153" s="99" t="s">
        <v>245</v>
      </c>
      <c r="C153" s="86" t="s">
        <v>838</v>
      </c>
      <c r="D153" s="79">
        <f t="array" ref="D153">INDEX(Data_2016_frem!$2:$52,MATCH(D$5&amp;$C$4,Data_2016_frem!$A$2:$A$52&amp;Data_2016_frem!$B$2:$B$52,0),MATCH($C153,var_2016,0))</f>
        <v>0</v>
      </c>
      <c r="E153" s="79">
        <f t="array" ref="E153">INDEX(Data_2016_frem!$2:$52,MATCH(E$5&amp;$C$4,Data_2016_frem!$A$2:$A$52&amp;Data_2016_frem!$B$2:$B$52,0),MATCH($C153,var_2016,0))</f>
        <v>0</v>
      </c>
      <c r="F153" s="79">
        <f t="array" ref="F153">INDEX(Data_2016_frem!$2:$52,MATCH(F$5&amp;$C$4,Data_2016_frem!$A$2:$A$52&amp;Data_2016_frem!$B$2:$B$52,0),MATCH($C153,var_2016,0))</f>
        <v>0</v>
      </c>
      <c r="G153" s="79">
        <f t="array" ref="G153">INDEX(Data_2016_frem!$2:$52,MATCH(G$5&amp;$C$4,Data_2016_frem!$A$2:$A$52&amp;Data_2016_frem!$B$2:$B$52,0),MATCH($C153,var_2016,0))</f>
        <v>0</v>
      </c>
      <c r="H153" s="79">
        <f t="array" ref="H153">INDEX(Data_2016_frem!$2:$520,MATCH(H$5&amp;$C$4,Data_2016_frem!$A$2:$A$520&amp;Data_2016_frem!$B$2:$B$520,0),MATCH($C153,var_2016,0))</f>
        <v>0</v>
      </c>
      <c r="I153" s="79">
        <f t="array" ref="I153">INDEX(Data_2016_frem!$2:$520,MATCH(I$5&amp;$C$4,Data_2016_frem!$A$2:$A$520&amp;Data_2016_frem!$B$2:$B$520,0),MATCH($C153,var_2016,0))</f>
        <v>0</v>
      </c>
      <c r="J153" s="79">
        <f t="array" ref="J153">INDEX(Data_2016_frem!$2:$520,MATCH(J$5&amp;$C$4,Data_2016_frem!$A$2:$A$520&amp;Data_2016_frem!$B$2:$B$520,0),MATCH($C153,var_2016,0))</f>
        <v>0</v>
      </c>
      <c r="K153" s="79">
        <f t="array" ref="K153">INDEX(Data_2016_frem!$2:$520,MATCH(K$5&amp;$C$4,Data_2016_frem!$A$2:$A$520&amp;Data_2016_frem!$B$2:$B$520,0),MATCH($C153,var_2016,0))</f>
        <v>0</v>
      </c>
      <c r="L153" s="79">
        <f t="array" ref="L153">INDEX(Data_2016_frem!$2:$520,MATCH(L$5&amp;$C$4,Data_2016_frem!$A$2:$A$520&amp;Data_2016_frem!$B$2:$B$520,0),MATCH($C153,var_2016,0))</f>
        <v>0</v>
      </c>
    </row>
    <row r="154" spans="1:12">
      <c r="A154" s="89" t="s">
        <v>718</v>
      </c>
      <c r="B154" s="93" t="s">
        <v>719</v>
      </c>
      <c r="C154" s="86" t="s">
        <v>794</v>
      </c>
      <c r="D154" s="79">
        <f t="array" ref="D154">INDEX(Data_2016_frem!$2:$52,MATCH(D$5&amp;$C$4,Data_2016_frem!$A$2:$A$52&amp;Data_2016_frem!$B$2:$B$52,0),MATCH($C154,var_2016,0))</f>
        <v>0</v>
      </c>
      <c r="E154" s="79">
        <f t="array" ref="E154">INDEX(Data_2016_frem!$2:$52,MATCH(E$5&amp;$C$4,Data_2016_frem!$A$2:$A$52&amp;Data_2016_frem!$B$2:$B$52,0),MATCH($C154,var_2016,0))</f>
        <v>0</v>
      </c>
      <c r="F154" s="79">
        <f t="array" ref="F154">INDEX(Data_2016_frem!$2:$52,MATCH(F$5&amp;$C$4,Data_2016_frem!$A$2:$A$52&amp;Data_2016_frem!$B$2:$B$52,0),MATCH($C154,var_2016,0))</f>
        <v>0</v>
      </c>
      <c r="G154" s="79">
        <f t="array" ref="G154">INDEX(Data_2016_frem!$2:$52,MATCH(G$5&amp;$C$4,Data_2016_frem!$A$2:$A$52&amp;Data_2016_frem!$B$2:$B$52,0),MATCH($C154,var_2016,0))</f>
        <v>0</v>
      </c>
      <c r="H154" s="79">
        <f t="array" ref="H154">INDEX(Data_2016_frem!$2:$520,MATCH(H$5&amp;$C$4,Data_2016_frem!$A$2:$A$520&amp;Data_2016_frem!$B$2:$B$520,0),MATCH($C154,var_2016,0))</f>
        <v>0</v>
      </c>
      <c r="I154" s="79">
        <f t="array" ref="I154">INDEX(Data_2016_frem!$2:$520,MATCH(I$5&amp;$C$4,Data_2016_frem!$A$2:$A$520&amp;Data_2016_frem!$B$2:$B$520,0),MATCH($C154,var_2016,0))</f>
        <v>0</v>
      </c>
      <c r="J154" s="79">
        <f t="array" ref="J154">INDEX(Data_2016_frem!$2:$520,MATCH(J$5&amp;$C$4,Data_2016_frem!$A$2:$A$520&amp;Data_2016_frem!$B$2:$B$520,0),MATCH($C154,var_2016,0))</f>
        <v>0</v>
      </c>
      <c r="K154" s="79">
        <f t="array" ref="K154">INDEX(Data_2016_frem!$2:$520,MATCH(K$5&amp;$C$4,Data_2016_frem!$A$2:$A$520&amp;Data_2016_frem!$B$2:$B$520,0),MATCH($C154,var_2016,0))</f>
        <v>0</v>
      </c>
      <c r="L154" s="79">
        <f t="array" ref="L154">INDEX(Data_2016_frem!$2:$520,MATCH(L$5&amp;$C$4,Data_2016_frem!$A$2:$A$520&amp;Data_2016_frem!$B$2:$B$520,0),MATCH($C154,var_2016,0))</f>
        <v>0</v>
      </c>
    </row>
    <row r="155" spans="1:12">
      <c r="A155" s="86" t="s">
        <v>720</v>
      </c>
      <c r="B155" s="99" t="s">
        <v>249</v>
      </c>
      <c r="C155" s="86" t="s">
        <v>911</v>
      </c>
      <c r="D155" s="79">
        <f t="array" ref="D155">INDEX(Data_2016_frem!$2:$52,MATCH(D$5&amp;$C$4,Data_2016_frem!$A$2:$A$52&amp;Data_2016_frem!$B$2:$B$52,0),MATCH($C155,var_2016,0))</f>
        <v>0</v>
      </c>
      <c r="E155" s="79">
        <f t="array" ref="E155">INDEX(Data_2016_frem!$2:$52,MATCH(E$5&amp;$C$4,Data_2016_frem!$A$2:$A$52&amp;Data_2016_frem!$B$2:$B$52,0),MATCH($C155,var_2016,0))</f>
        <v>0</v>
      </c>
      <c r="F155" s="79">
        <f t="array" ref="F155">INDEX(Data_2016_frem!$2:$52,MATCH(F$5&amp;$C$4,Data_2016_frem!$A$2:$A$52&amp;Data_2016_frem!$B$2:$B$52,0),MATCH($C155,var_2016,0))</f>
        <v>0</v>
      </c>
      <c r="G155" s="79">
        <f t="array" ref="G155">INDEX(Data_2016_frem!$2:$52,MATCH(G$5&amp;$C$4,Data_2016_frem!$A$2:$A$52&amp;Data_2016_frem!$B$2:$B$52,0),MATCH($C155,var_2016,0))</f>
        <v>0</v>
      </c>
      <c r="H155" s="79">
        <f t="array" ref="H155">INDEX(Data_2016_frem!$2:$520,MATCH(H$5&amp;$C$4,Data_2016_frem!$A$2:$A$520&amp;Data_2016_frem!$B$2:$B$520,0),MATCH($C155,var_2016,0))</f>
        <v>0</v>
      </c>
      <c r="I155" s="79">
        <f t="array" ref="I155">INDEX(Data_2016_frem!$2:$520,MATCH(I$5&amp;$C$4,Data_2016_frem!$A$2:$A$520&amp;Data_2016_frem!$B$2:$B$520,0),MATCH($C155,var_2016,0))</f>
        <v>0</v>
      </c>
      <c r="J155" s="79">
        <f t="array" ref="J155">INDEX(Data_2016_frem!$2:$520,MATCH(J$5&amp;$C$4,Data_2016_frem!$A$2:$A$520&amp;Data_2016_frem!$B$2:$B$520,0),MATCH($C155,var_2016,0))</f>
        <v>0</v>
      </c>
      <c r="K155" s="79">
        <f t="array" ref="K155">INDEX(Data_2016_frem!$2:$520,MATCH(K$5&amp;$C$4,Data_2016_frem!$A$2:$A$520&amp;Data_2016_frem!$B$2:$B$520,0),MATCH($C155,var_2016,0))</f>
        <v>0</v>
      </c>
      <c r="L155" s="79">
        <f t="array" ref="L155">INDEX(Data_2016_frem!$2:$520,MATCH(L$5&amp;$C$4,Data_2016_frem!$A$2:$A$520&amp;Data_2016_frem!$B$2:$B$520,0),MATCH($C155,var_2016,0))</f>
        <v>0</v>
      </c>
    </row>
    <row r="156" spans="1:12">
      <c r="A156" s="86" t="s">
        <v>721</v>
      </c>
      <c r="B156" s="99" t="s">
        <v>635</v>
      </c>
      <c r="C156" s="86" t="s">
        <v>804</v>
      </c>
      <c r="D156" s="79">
        <f t="array" ref="D156">INDEX(Data_2016_frem!$2:$52,MATCH(D$5&amp;$C$4,Data_2016_frem!$A$2:$A$52&amp;Data_2016_frem!$B$2:$B$52,0),MATCH($C156,var_2016,0))</f>
        <v>0</v>
      </c>
      <c r="E156" s="79">
        <f t="array" ref="E156">INDEX(Data_2016_frem!$2:$52,MATCH(E$5&amp;$C$4,Data_2016_frem!$A$2:$A$52&amp;Data_2016_frem!$B$2:$B$52,0),MATCH($C156,var_2016,0))</f>
        <v>0</v>
      </c>
      <c r="F156" s="79">
        <f t="array" ref="F156">INDEX(Data_2016_frem!$2:$52,MATCH(F$5&amp;$C$4,Data_2016_frem!$A$2:$A$52&amp;Data_2016_frem!$B$2:$B$52,0),MATCH($C156,var_2016,0))</f>
        <v>0</v>
      </c>
      <c r="G156" s="79">
        <f t="array" ref="G156">INDEX(Data_2016_frem!$2:$52,MATCH(G$5&amp;$C$4,Data_2016_frem!$A$2:$A$52&amp;Data_2016_frem!$B$2:$B$52,0),MATCH($C156,var_2016,0))</f>
        <v>0</v>
      </c>
      <c r="H156" s="79">
        <f t="array" ref="H156">INDEX(Data_2016_frem!$2:$520,MATCH(H$5&amp;$C$4,Data_2016_frem!$A$2:$A$520&amp;Data_2016_frem!$B$2:$B$520,0),MATCH($C156,var_2016,0))</f>
        <v>0</v>
      </c>
      <c r="I156" s="79">
        <f t="array" ref="I156">INDEX(Data_2016_frem!$2:$520,MATCH(I$5&amp;$C$4,Data_2016_frem!$A$2:$A$520&amp;Data_2016_frem!$B$2:$B$520,0),MATCH($C156,var_2016,0))</f>
        <v>0</v>
      </c>
      <c r="J156" s="79">
        <f t="array" ref="J156">INDEX(Data_2016_frem!$2:$520,MATCH(J$5&amp;$C$4,Data_2016_frem!$A$2:$A$520&amp;Data_2016_frem!$B$2:$B$520,0),MATCH($C156,var_2016,0))</f>
        <v>0</v>
      </c>
      <c r="K156" s="79">
        <f t="array" ref="K156">INDEX(Data_2016_frem!$2:$520,MATCH(K$5&amp;$C$4,Data_2016_frem!$A$2:$A$520&amp;Data_2016_frem!$B$2:$B$520,0),MATCH($C156,var_2016,0))</f>
        <v>0</v>
      </c>
      <c r="L156" s="79">
        <f t="array" ref="L156">INDEX(Data_2016_frem!$2:$520,MATCH(L$5&amp;$C$4,Data_2016_frem!$A$2:$A$520&amp;Data_2016_frem!$B$2:$B$520,0),MATCH($C156,var_2016,0))</f>
        <v>0</v>
      </c>
    </row>
    <row r="157" spans="1:12">
      <c r="A157" s="86" t="s">
        <v>722</v>
      </c>
      <c r="B157" s="99" t="s">
        <v>251</v>
      </c>
      <c r="C157" s="86" t="s">
        <v>801</v>
      </c>
      <c r="D157" s="79">
        <f t="array" ref="D157">INDEX(Data_2016_frem!$2:$52,MATCH(D$5&amp;$C$4,Data_2016_frem!$A$2:$A$52&amp;Data_2016_frem!$B$2:$B$52,0),MATCH($C157,var_2016,0))</f>
        <v>0</v>
      </c>
      <c r="E157" s="79">
        <f t="array" ref="E157">INDEX(Data_2016_frem!$2:$52,MATCH(E$5&amp;$C$4,Data_2016_frem!$A$2:$A$52&amp;Data_2016_frem!$B$2:$B$52,0),MATCH($C157,var_2016,0))</f>
        <v>0</v>
      </c>
      <c r="F157" s="79">
        <f t="array" ref="F157">INDEX(Data_2016_frem!$2:$52,MATCH(F$5&amp;$C$4,Data_2016_frem!$A$2:$A$52&amp;Data_2016_frem!$B$2:$B$52,0),MATCH($C157,var_2016,0))</f>
        <v>0</v>
      </c>
      <c r="G157" s="79">
        <f t="array" ref="G157">INDEX(Data_2016_frem!$2:$52,MATCH(G$5&amp;$C$4,Data_2016_frem!$A$2:$A$52&amp;Data_2016_frem!$B$2:$B$52,0),MATCH($C157,var_2016,0))</f>
        <v>0</v>
      </c>
      <c r="H157" s="79">
        <f t="array" ref="H157">INDEX(Data_2016_frem!$2:$520,MATCH(H$5&amp;$C$4,Data_2016_frem!$A$2:$A$520&amp;Data_2016_frem!$B$2:$B$520,0),MATCH($C157,var_2016,0))</f>
        <v>0</v>
      </c>
      <c r="I157" s="79">
        <f t="array" ref="I157">INDEX(Data_2016_frem!$2:$520,MATCH(I$5&amp;$C$4,Data_2016_frem!$A$2:$A$520&amp;Data_2016_frem!$B$2:$B$520,0),MATCH($C157,var_2016,0))</f>
        <v>0</v>
      </c>
      <c r="J157" s="79">
        <f t="array" ref="J157">INDEX(Data_2016_frem!$2:$520,MATCH(J$5&amp;$C$4,Data_2016_frem!$A$2:$A$520&amp;Data_2016_frem!$B$2:$B$520,0),MATCH($C157,var_2016,0))</f>
        <v>0</v>
      </c>
      <c r="K157" s="79">
        <f t="array" ref="K157">INDEX(Data_2016_frem!$2:$520,MATCH(K$5&amp;$C$4,Data_2016_frem!$A$2:$A$520&amp;Data_2016_frem!$B$2:$B$520,0),MATCH($C157,var_2016,0))</f>
        <v>0</v>
      </c>
      <c r="L157" s="79">
        <f t="array" ref="L157">INDEX(Data_2016_frem!$2:$520,MATCH(L$5&amp;$C$4,Data_2016_frem!$A$2:$A$520&amp;Data_2016_frem!$B$2:$B$520,0),MATCH($C157,var_2016,0))</f>
        <v>0</v>
      </c>
    </row>
    <row r="158" spans="1:12">
      <c r="A158" s="86" t="s">
        <v>723</v>
      </c>
      <c r="B158" s="99" t="s">
        <v>253</v>
      </c>
      <c r="C158" s="86" t="s">
        <v>903</v>
      </c>
      <c r="D158" s="79">
        <f t="array" ref="D158">INDEX(Data_2016_frem!$2:$52,MATCH(D$5&amp;$C$4,Data_2016_frem!$A$2:$A$52&amp;Data_2016_frem!$B$2:$B$52,0),MATCH($C158,var_2016,0))</f>
        <v>0</v>
      </c>
      <c r="E158" s="79">
        <f t="array" ref="E158">INDEX(Data_2016_frem!$2:$52,MATCH(E$5&amp;$C$4,Data_2016_frem!$A$2:$A$52&amp;Data_2016_frem!$B$2:$B$52,0),MATCH($C158,var_2016,0))</f>
        <v>0</v>
      </c>
      <c r="F158" s="79">
        <f t="array" ref="F158">INDEX(Data_2016_frem!$2:$52,MATCH(F$5&amp;$C$4,Data_2016_frem!$A$2:$A$52&amp;Data_2016_frem!$B$2:$B$52,0),MATCH($C158,var_2016,0))</f>
        <v>0</v>
      </c>
      <c r="G158" s="79">
        <f t="array" ref="G158">INDEX(Data_2016_frem!$2:$52,MATCH(G$5&amp;$C$4,Data_2016_frem!$A$2:$A$52&amp;Data_2016_frem!$B$2:$B$52,0),MATCH($C158,var_2016,0))</f>
        <v>0</v>
      </c>
      <c r="H158" s="79">
        <f t="array" ref="H158">INDEX(Data_2016_frem!$2:$520,MATCH(H$5&amp;$C$4,Data_2016_frem!$A$2:$A$520&amp;Data_2016_frem!$B$2:$B$520,0),MATCH($C158,var_2016,0))</f>
        <v>0</v>
      </c>
      <c r="I158" s="79">
        <f t="array" ref="I158">INDEX(Data_2016_frem!$2:$520,MATCH(I$5&amp;$C$4,Data_2016_frem!$A$2:$A$520&amp;Data_2016_frem!$B$2:$B$520,0),MATCH($C158,var_2016,0))</f>
        <v>0</v>
      </c>
      <c r="J158" s="79">
        <f t="array" ref="J158">INDEX(Data_2016_frem!$2:$520,MATCH(J$5&amp;$C$4,Data_2016_frem!$A$2:$A$520&amp;Data_2016_frem!$B$2:$B$520,0),MATCH($C158,var_2016,0))</f>
        <v>0</v>
      </c>
      <c r="K158" s="79">
        <f t="array" ref="K158">INDEX(Data_2016_frem!$2:$520,MATCH(K$5&amp;$C$4,Data_2016_frem!$A$2:$A$520&amp;Data_2016_frem!$B$2:$B$520,0),MATCH($C158,var_2016,0))</f>
        <v>0</v>
      </c>
      <c r="L158" s="79">
        <f t="array" ref="L158">INDEX(Data_2016_frem!$2:$520,MATCH(L$5&amp;$C$4,Data_2016_frem!$A$2:$A$520&amp;Data_2016_frem!$B$2:$B$520,0),MATCH($C158,var_2016,0))</f>
        <v>0</v>
      </c>
    </row>
    <row r="159" spans="1:12">
      <c r="A159" s="86" t="s">
        <v>724</v>
      </c>
      <c r="B159" s="99" t="s">
        <v>255</v>
      </c>
      <c r="C159" s="86" t="s">
        <v>904</v>
      </c>
      <c r="D159" s="79">
        <f t="array" ref="D159">INDEX(Data_2016_frem!$2:$52,MATCH(D$5&amp;$C$4,Data_2016_frem!$A$2:$A$52&amp;Data_2016_frem!$B$2:$B$52,0),MATCH($C159,var_2016,0))</f>
        <v>0</v>
      </c>
      <c r="E159" s="79">
        <f t="array" ref="E159">INDEX(Data_2016_frem!$2:$52,MATCH(E$5&amp;$C$4,Data_2016_frem!$A$2:$A$52&amp;Data_2016_frem!$B$2:$B$52,0),MATCH($C159,var_2016,0))</f>
        <v>0</v>
      </c>
      <c r="F159" s="79">
        <f t="array" ref="F159">INDEX(Data_2016_frem!$2:$52,MATCH(F$5&amp;$C$4,Data_2016_frem!$A$2:$A$52&amp;Data_2016_frem!$B$2:$B$52,0),MATCH($C159,var_2016,0))</f>
        <v>0</v>
      </c>
      <c r="G159" s="79">
        <f t="array" ref="G159">INDEX(Data_2016_frem!$2:$52,MATCH(G$5&amp;$C$4,Data_2016_frem!$A$2:$A$52&amp;Data_2016_frem!$B$2:$B$52,0),MATCH($C159,var_2016,0))</f>
        <v>0</v>
      </c>
      <c r="H159" s="79">
        <f t="array" ref="H159">INDEX(Data_2016_frem!$2:$520,MATCH(H$5&amp;$C$4,Data_2016_frem!$A$2:$A$520&amp;Data_2016_frem!$B$2:$B$520,0),MATCH($C159,var_2016,0))</f>
        <v>0</v>
      </c>
      <c r="I159" s="79">
        <f t="array" ref="I159">INDEX(Data_2016_frem!$2:$520,MATCH(I$5&amp;$C$4,Data_2016_frem!$A$2:$A$520&amp;Data_2016_frem!$B$2:$B$520,0),MATCH($C159,var_2016,0))</f>
        <v>0</v>
      </c>
      <c r="J159" s="79">
        <f t="array" ref="J159">INDEX(Data_2016_frem!$2:$520,MATCH(J$5&amp;$C$4,Data_2016_frem!$A$2:$A$520&amp;Data_2016_frem!$B$2:$B$520,0),MATCH($C159,var_2016,0))</f>
        <v>0</v>
      </c>
      <c r="K159" s="79">
        <f t="array" ref="K159">INDEX(Data_2016_frem!$2:$520,MATCH(K$5&amp;$C$4,Data_2016_frem!$A$2:$A$520&amp;Data_2016_frem!$B$2:$B$520,0),MATCH($C159,var_2016,0))</f>
        <v>0</v>
      </c>
      <c r="L159" s="79">
        <f t="array" ref="L159">INDEX(Data_2016_frem!$2:$520,MATCH(L$5&amp;$C$4,Data_2016_frem!$A$2:$A$520&amp;Data_2016_frem!$B$2:$B$520,0),MATCH($C159,var_2016,0))</f>
        <v>0</v>
      </c>
    </row>
    <row r="160" spans="1:12">
      <c r="A160" s="86" t="s">
        <v>725</v>
      </c>
      <c r="B160" s="99" t="s">
        <v>257</v>
      </c>
      <c r="C160" s="86" t="s">
        <v>921</v>
      </c>
      <c r="D160" s="79">
        <f t="array" ref="D160">INDEX(Data_2016_frem!$2:$52,MATCH(D$5&amp;$C$4,Data_2016_frem!$A$2:$A$52&amp;Data_2016_frem!$B$2:$B$52,0),MATCH($C160,var_2016,0))</f>
        <v>0</v>
      </c>
      <c r="E160" s="79">
        <f t="array" ref="E160">INDEX(Data_2016_frem!$2:$52,MATCH(E$5&amp;$C$4,Data_2016_frem!$A$2:$A$52&amp;Data_2016_frem!$B$2:$B$52,0),MATCH($C160,var_2016,0))</f>
        <v>0</v>
      </c>
      <c r="F160" s="79">
        <f t="array" ref="F160">INDEX(Data_2016_frem!$2:$52,MATCH(F$5&amp;$C$4,Data_2016_frem!$A$2:$A$52&amp;Data_2016_frem!$B$2:$B$52,0),MATCH($C160,var_2016,0))</f>
        <v>0</v>
      </c>
      <c r="G160" s="79">
        <f t="array" ref="G160">INDEX(Data_2016_frem!$2:$52,MATCH(G$5&amp;$C$4,Data_2016_frem!$A$2:$A$52&amp;Data_2016_frem!$B$2:$B$52,0),MATCH($C160,var_2016,0))</f>
        <v>0</v>
      </c>
      <c r="H160" s="79">
        <f t="array" ref="H160">INDEX(Data_2016_frem!$2:$520,MATCH(H$5&amp;$C$4,Data_2016_frem!$A$2:$A$520&amp;Data_2016_frem!$B$2:$B$520,0),MATCH($C160,var_2016,0))</f>
        <v>0</v>
      </c>
      <c r="I160" s="79">
        <f t="array" ref="I160">INDEX(Data_2016_frem!$2:$520,MATCH(I$5&amp;$C$4,Data_2016_frem!$A$2:$A$520&amp;Data_2016_frem!$B$2:$B$520,0),MATCH($C160,var_2016,0))</f>
        <v>0</v>
      </c>
      <c r="J160" s="79">
        <f t="array" ref="J160">INDEX(Data_2016_frem!$2:$520,MATCH(J$5&amp;$C$4,Data_2016_frem!$A$2:$A$520&amp;Data_2016_frem!$B$2:$B$520,0),MATCH($C160,var_2016,0))</f>
        <v>0</v>
      </c>
      <c r="K160" s="79">
        <f t="array" ref="K160">INDEX(Data_2016_frem!$2:$520,MATCH(K$5&amp;$C$4,Data_2016_frem!$A$2:$A$520&amp;Data_2016_frem!$B$2:$B$520,0),MATCH($C160,var_2016,0))</f>
        <v>0</v>
      </c>
      <c r="L160" s="79">
        <f t="array" ref="L160">INDEX(Data_2016_frem!$2:$520,MATCH(L$5&amp;$C$4,Data_2016_frem!$A$2:$A$520&amp;Data_2016_frem!$B$2:$B$520,0),MATCH($C160,var_2016,0))</f>
        <v>0</v>
      </c>
    </row>
    <row r="161" spans="1:12">
      <c r="A161" s="86" t="s">
        <v>726</v>
      </c>
      <c r="B161" s="99" t="s">
        <v>259</v>
      </c>
      <c r="C161" s="86" t="s">
        <v>800</v>
      </c>
      <c r="D161" s="79">
        <f t="array" ref="D161">INDEX(Data_2016_frem!$2:$52,MATCH(D$5&amp;$C$4,Data_2016_frem!$A$2:$A$52&amp;Data_2016_frem!$B$2:$B$52,0),MATCH($C161,var_2016,0))</f>
        <v>0</v>
      </c>
      <c r="E161" s="79">
        <f t="array" ref="E161">INDEX(Data_2016_frem!$2:$52,MATCH(E$5&amp;$C$4,Data_2016_frem!$A$2:$A$52&amp;Data_2016_frem!$B$2:$B$52,0),MATCH($C161,var_2016,0))</f>
        <v>275624</v>
      </c>
      <c r="F161" s="79">
        <f t="array" ref="F161">INDEX(Data_2016_frem!$2:$52,MATCH(F$5&amp;$C$4,Data_2016_frem!$A$2:$A$52&amp;Data_2016_frem!$B$2:$B$52,0),MATCH($C161,var_2016,0))</f>
        <v>264627</v>
      </c>
      <c r="G161" s="79">
        <f t="array" ref="G161">INDEX(Data_2016_frem!$2:$52,MATCH(G$5&amp;$C$4,Data_2016_frem!$A$2:$A$52&amp;Data_2016_frem!$B$2:$B$52,0),MATCH($C161,var_2016,0))</f>
        <v>118920</v>
      </c>
      <c r="H161" s="79">
        <f t="array" ref="H161">INDEX(Data_2016_frem!$2:$520,MATCH(H$5&amp;$C$4,Data_2016_frem!$A$2:$A$520&amp;Data_2016_frem!$B$2:$B$520,0),MATCH($C161,var_2016,0))</f>
        <v>35312</v>
      </c>
      <c r="I161" s="79">
        <f t="array" ref="I161">INDEX(Data_2016_frem!$2:$520,MATCH(I$5&amp;$C$4,Data_2016_frem!$A$2:$A$520&amp;Data_2016_frem!$B$2:$B$520,0),MATCH($C161,var_2016,0))</f>
        <v>198508</v>
      </c>
      <c r="J161" s="79">
        <f t="array" ref="J161">INDEX(Data_2016_frem!$2:$520,MATCH(J$5&amp;$C$4,Data_2016_frem!$A$2:$A$520&amp;Data_2016_frem!$B$2:$B$520,0),MATCH($C161,var_2016,0))</f>
        <v>498286</v>
      </c>
      <c r="K161" s="79">
        <f t="array" ref="K161">INDEX(Data_2016_frem!$2:$520,MATCH(K$5&amp;$C$4,Data_2016_frem!$A$2:$A$520&amp;Data_2016_frem!$B$2:$B$520,0),MATCH($C161,var_2016,0))</f>
        <v>268517</v>
      </c>
      <c r="L161" s="79">
        <f t="array" ref="L161">INDEX(Data_2016_frem!$2:$520,MATCH(L$5&amp;$C$4,Data_2016_frem!$A$2:$A$520&amp;Data_2016_frem!$B$2:$B$520,0),MATCH($C161,var_2016,0))</f>
        <v>18180</v>
      </c>
    </row>
    <row r="162" spans="1:12">
      <c r="A162" s="86" t="s">
        <v>727</v>
      </c>
      <c r="B162" s="99" t="s">
        <v>261</v>
      </c>
      <c r="C162" s="86" t="s">
        <v>798</v>
      </c>
      <c r="D162" s="79">
        <f t="array" ref="D162">INDEX(Data_2016_frem!$2:$52,MATCH(D$5&amp;$C$4,Data_2016_frem!$A$2:$A$52&amp;Data_2016_frem!$B$2:$B$52,0),MATCH($C162,var_2016,0))</f>
        <v>0</v>
      </c>
      <c r="E162" s="79">
        <f t="array" ref="E162">INDEX(Data_2016_frem!$2:$52,MATCH(E$5&amp;$C$4,Data_2016_frem!$A$2:$A$52&amp;Data_2016_frem!$B$2:$B$52,0),MATCH($C162,var_2016,0))</f>
        <v>0</v>
      </c>
      <c r="F162" s="79">
        <f t="array" ref="F162">INDEX(Data_2016_frem!$2:$52,MATCH(F$5&amp;$C$4,Data_2016_frem!$A$2:$A$52&amp;Data_2016_frem!$B$2:$B$52,0),MATCH($C162,var_2016,0))</f>
        <v>0</v>
      </c>
      <c r="G162" s="79">
        <f t="array" ref="G162">INDEX(Data_2016_frem!$2:$52,MATCH(G$5&amp;$C$4,Data_2016_frem!$A$2:$A$52&amp;Data_2016_frem!$B$2:$B$52,0),MATCH($C162,var_2016,0))</f>
        <v>0</v>
      </c>
      <c r="H162" s="79">
        <f t="array" ref="H162">INDEX(Data_2016_frem!$2:$520,MATCH(H$5&amp;$C$4,Data_2016_frem!$A$2:$A$520&amp;Data_2016_frem!$B$2:$B$520,0),MATCH($C162,var_2016,0))</f>
        <v>0</v>
      </c>
      <c r="I162" s="79">
        <f t="array" ref="I162">INDEX(Data_2016_frem!$2:$520,MATCH(I$5&amp;$C$4,Data_2016_frem!$A$2:$A$520&amp;Data_2016_frem!$B$2:$B$520,0),MATCH($C162,var_2016,0))</f>
        <v>0</v>
      </c>
      <c r="J162" s="79">
        <f t="array" ref="J162">INDEX(Data_2016_frem!$2:$520,MATCH(J$5&amp;$C$4,Data_2016_frem!$A$2:$A$520&amp;Data_2016_frem!$B$2:$B$520,0),MATCH($C162,var_2016,0))</f>
        <v>0</v>
      </c>
      <c r="K162" s="79">
        <f t="array" ref="K162">INDEX(Data_2016_frem!$2:$520,MATCH(K$5&amp;$C$4,Data_2016_frem!$A$2:$A$520&amp;Data_2016_frem!$B$2:$B$520,0),MATCH($C162,var_2016,0))</f>
        <v>0</v>
      </c>
      <c r="L162" s="79">
        <f t="array" ref="L162">INDEX(Data_2016_frem!$2:$520,MATCH(L$5&amp;$C$4,Data_2016_frem!$A$2:$A$520&amp;Data_2016_frem!$B$2:$B$520,0),MATCH($C162,var_2016,0))</f>
        <v>0</v>
      </c>
    </row>
    <row r="163" spans="1:12">
      <c r="A163" s="86" t="s">
        <v>728</v>
      </c>
      <c r="B163" s="99" t="s">
        <v>263</v>
      </c>
      <c r="C163" s="86" t="s">
        <v>913</v>
      </c>
      <c r="D163" s="79">
        <f t="array" ref="D163">INDEX(Data_2016_frem!$2:$52,MATCH(D$5&amp;$C$4,Data_2016_frem!$A$2:$A$52&amp;Data_2016_frem!$B$2:$B$52,0),MATCH($C163,var_2016,0))</f>
        <v>0</v>
      </c>
      <c r="E163" s="79">
        <f t="array" ref="E163">INDEX(Data_2016_frem!$2:$52,MATCH(E$5&amp;$C$4,Data_2016_frem!$A$2:$A$52&amp;Data_2016_frem!$B$2:$B$52,0),MATCH($C163,var_2016,0))</f>
        <v>0</v>
      </c>
      <c r="F163" s="79">
        <f t="array" ref="F163">INDEX(Data_2016_frem!$2:$52,MATCH(F$5&amp;$C$4,Data_2016_frem!$A$2:$A$52&amp;Data_2016_frem!$B$2:$B$52,0),MATCH($C163,var_2016,0))</f>
        <v>0</v>
      </c>
      <c r="G163" s="79">
        <f t="array" ref="G163">INDEX(Data_2016_frem!$2:$52,MATCH(G$5&amp;$C$4,Data_2016_frem!$A$2:$A$52&amp;Data_2016_frem!$B$2:$B$52,0),MATCH($C163,var_2016,0))</f>
        <v>0</v>
      </c>
      <c r="H163" s="79">
        <f t="array" ref="H163">INDEX(Data_2016_frem!$2:$520,MATCH(H$5&amp;$C$4,Data_2016_frem!$A$2:$A$520&amp;Data_2016_frem!$B$2:$B$520,0),MATCH($C163,var_2016,0))</f>
        <v>0</v>
      </c>
      <c r="I163" s="79">
        <f t="array" ref="I163">INDEX(Data_2016_frem!$2:$520,MATCH(I$5&amp;$C$4,Data_2016_frem!$A$2:$A$520&amp;Data_2016_frem!$B$2:$B$520,0),MATCH($C163,var_2016,0))</f>
        <v>0</v>
      </c>
      <c r="J163" s="79">
        <f t="array" ref="J163">INDEX(Data_2016_frem!$2:$520,MATCH(J$5&amp;$C$4,Data_2016_frem!$A$2:$A$520&amp;Data_2016_frem!$B$2:$B$520,0),MATCH($C163,var_2016,0))</f>
        <v>0</v>
      </c>
      <c r="K163" s="79">
        <f t="array" ref="K163">INDEX(Data_2016_frem!$2:$520,MATCH(K$5&amp;$C$4,Data_2016_frem!$A$2:$A$520&amp;Data_2016_frem!$B$2:$B$520,0),MATCH($C163,var_2016,0))</f>
        <v>0</v>
      </c>
      <c r="L163" s="79">
        <f t="array" ref="L163">INDEX(Data_2016_frem!$2:$520,MATCH(L$5&amp;$C$4,Data_2016_frem!$A$2:$A$520&amp;Data_2016_frem!$B$2:$B$520,0),MATCH($C163,var_2016,0))</f>
        <v>0</v>
      </c>
    </row>
    <row r="164" spans="1:12">
      <c r="A164" s="86" t="s">
        <v>729</v>
      </c>
      <c r="B164" s="99" t="s">
        <v>644</v>
      </c>
      <c r="C164" s="86" t="s">
        <v>781</v>
      </c>
      <c r="D164" s="79">
        <f t="array" ref="D164">INDEX(Data_2016_frem!$2:$52,MATCH(D$5&amp;$C$4,Data_2016_frem!$A$2:$A$52&amp;Data_2016_frem!$B$2:$B$52,0),MATCH($C164,var_2016,0))</f>
        <v>90217</v>
      </c>
      <c r="E164" s="79">
        <f t="array" ref="E164">INDEX(Data_2016_frem!$2:$52,MATCH(E$5&amp;$C$4,Data_2016_frem!$A$2:$A$52&amp;Data_2016_frem!$B$2:$B$52,0),MATCH($C164,var_2016,0))</f>
        <v>0</v>
      </c>
      <c r="F164" s="79">
        <f t="array" ref="F164">INDEX(Data_2016_frem!$2:$52,MATCH(F$5&amp;$C$4,Data_2016_frem!$A$2:$A$52&amp;Data_2016_frem!$B$2:$B$52,0),MATCH($C164,var_2016,0))</f>
        <v>0</v>
      </c>
      <c r="G164" s="79">
        <f t="array" ref="G164">INDEX(Data_2016_frem!$2:$52,MATCH(G$5&amp;$C$4,Data_2016_frem!$A$2:$A$52&amp;Data_2016_frem!$B$2:$B$52,0),MATCH($C164,var_2016,0))</f>
        <v>0</v>
      </c>
      <c r="H164" s="79">
        <f t="array" ref="H164">INDEX(Data_2016_frem!$2:$520,MATCH(H$5&amp;$C$4,Data_2016_frem!$A$2:$A$520&amp;Data_2016_frem!$B$2:$B$520,0),MATCH($C164,var_2016,0))</f>
        <v>0</v>
      </c>
      <c r="I164" s="79">
        <f t="array" ref="I164">INDEX(Data_2016_frem!$2:$520,MATCH(I$5&amp;$C$4,Data_2016_frem!$A$2:$A$520&amp;Data_2016_frem!$B$2:$B$520,0),MATCH($C164,var_2016,0))</f>
        <v>0</v>
      </c>
      <c r="J164" s="79">
        <f t="array" ref="J164">INDEX(Data_2016_frem!$2:$520,MATCH(J$5&amp;$C$4,Data_2016_frem!$A$2:$A$520&amp;Data_2016_frem!$B$2:$B$520,0),MATCH($C164,var_2016,0))</f>
        <v>0</v>
      </c>
      <c r="K164" s="79">
        <f t="array" ref="K164">INDEX(Data_2016_frem!$2:$520,MATCH(K$5&amp;$C$4,Data_2016_frem!$A$2:$A$520&amp;Data_2016_frem!$B$2:$B$520,0),MATCH($C164,var_2016,0))</f>
        <v>0</v>
      </c>
      <c r="L164" s="79">
        <f t="array" ref="L164">INDEX(Data_2016_frem!$2:$520,MATCH(L$5&amp;$C$4,Data_2016_frem!$A$2:$A$520&amp;Data_2016_frem!$B$2:$B$520,0),MATCH($C164,var_2016,0))</f>
        <v>0</v>
      </c>
    </row>
    <row r="165" spans="1:12">
      <c r="A165" s="86" t="s">
        <v>730</v>
      </c>
      <c r="B165" s="99" t="s">
        <v>646</v>
      </c>
      <c r="C165" s="86" t="s">
        <v>917</v>
      </c>
      <c r="D165" s="79">
        <f t="array" ref="D165">INDEX(Data_2016_frem!$2:$52,MATCH(D$5&amp;$C$4,Data_2016_frem!$A$2:$A$52&amp;Data_2016_frem!$B$2:$B$52,0),MATCH($C165,var_2016,0))</f>
        <v>0</v>
      </c>
      <c r="E165" s="79">
        <f t="array" ref="E165">INDEX(Data_2016_frem!$2:$52,MATCH(E$5&amp;$C$4,Data_2016_frem!$A$2:$A$52&amp;Data_2016_frem!$B$2:$B$52,0),MATCH($C165,var_2016,0))</f>
        <v>0</v>
      </c>
      <c r="F165" s="79">
        <f t="array" ref="F165">INDEX(Data_2016_frem!$2:$52,MATCH(F$5&amp;$C$4,Data_2016_frem!$A$2:$A$52&amp;Data_2016_frem!$B$2:$B$52,0),MATCH($C165,var_2016,0))</f>
        <v>0</v>
      </c>
      <c r="G165" s="79">
        <f t="array" ref="G165">INDEX(Data_2016_frem!$2:$52,MATCH(G$5&amp;$C$4,Data_2016_frem!$A$2:$A$52&amp;Data_2016_frem!$B$2:$B$52,0),MATCH($C165,var_2016,0))</f>
        <v>0</v>
      </c>
      <c r="H165" s="79">
        <f t="array" ref="H165">INDEX(Data_2016_frem!$2:$520,MATCH(H$5&amp;$C$4,Data_2016_frem!$A$2:$A$520&amp;Data_2016_frem!$B$2:$B$520,0),MATCH($C165,var_2016,0))</f>
        <v>0</v>
      </c>
      <c r="I165" s="79">
        <f t="array" ref="I165">INDEX(Data_2016_frem!$2:$520,MATCH(I$5&amp;$C$4,Data_2016_frem!$A$2:$A$520&amp;Data_2016_frem!$B$2:$B$520,0),MATCH($C165,var_2016,0))</f>
        <v>0</v>
      </c>
      <c r="J165" s="79">
        <f t="array" ref="J165">INDEX(Data_2016_frem!$2:$520,MATCH(J$5&amp;$C$4,Data_2016_frem!$A$2:$A$520&amp;Data_2016_frem!$B$2:$B$520,0),MATCH($C165,var_2016,0))</f>
        <v>0</v>
      </c>
      <c r="K165" s="79">
        <f t="array" ref="K165">INDEX(Data_2016_frem!$2:$520,MATCH(K$5&amp;$C$4,Data_2016_frem!$A$2:$A$520&amp;Data_2016_frem!$B$2:$B$520,0),MATCH($C165,var_2016,0))</f>
        <v>0</v>
      </c>
      <c r="L165" s="79">
        <f t="array" ref="L165">INDEX(Data_2016_frem!$2:$520,MATCH(L$5&amp;$C$4,Data_2016_frem!$A$2:$A$520&amp;Data_2016_frem!$B$2:$B$520,0),MATCH($C165,var_2016,0))</f>
        <v>0</v>
      </c>
    </row>
    <row r="166" spans="1:12">
      <c r="A166" s="86" t="s">
        <v>731</v>
      </c>
      <c r="B166" s="99" t="s">
        <v>267</v>
      </c>
      <c r="C166" s="86" t="s">
        <v>821</v>
      </c>
      <c r="D166" s="79">
        <f t="array" ref="D166">INDEX(Data_2016_frem!$2:$52,MATCH(D$5&amp;$C$4,Data_2016_frem!$A$2:$A$52&amp;Data_2016_frem!$B$2:$B$52,0),MATCH($C166,var_2016,0))</f>
        <v>67055</v>
      </c>
      <c r="E166" s="79">
        <f t="array" ref="E166">INDEX(Data_2016_frem!$2:$52,MATCH(E$5&amp;$C$4,Data_2016_frem!$A$2:$A$52&amp;Data_2016_frem!$B$2:$B$52,0),MATCH($C166,var_2016,0))</f>
        <v>280508</v>
      </c>
      <c r="F166" s="79">
        <f t="array" ref="F166">INDEX(Data_2016_frem!$2:$52,MATCH(F$5&amp;$C$4,Data_2016_frem!$A$2:$A$52&amp;Data_2016_frem!$B$2:$B$52,0),MATCH($C166,var_2016,0))</f>
        <v>315230</v>
      </c>
      <c r="G166" s="79">
        <f t="array" ref="G166">INDEX(Data_2016_frem!$2:$52,MATCH(G$5&amp;$C$4,Data_2016_frem!$A$2:$A$52&amp;Data_2016_frem!$B$2:$B$52,0),MATCH($C166,var_2016,0))</f>
        <v>600456</v>
      </c>
      <c r="H166" s="79">
        <f t="array" ref="H166">INDEX(Data_2016_frem!$2:$520,MATCH(H$5&amp;$C$4,Data_2016_frem!$A$2:$A$520&amp;Data_2016_frem!$B$2:$B$520,0),MATCH($C166,var_2016,0))</f>
        <v>302294</v>
      </c>
      <c r="I166" s="79">
        <f t="array" ref="I166">INDEX(Data_2016_frem!$2:$520,MATCH(I$5&amp;$C$4,Data_2016_frem!$A$2:$A$520&amp;Data_2016_frem!$B$2:$B$520,0),MATCH($C166,var_2016,0))</f>
        <v>440875</v>
      </c>
      <c r="J166" s="79">
        <f t="array" ref="J166">INDEX(Data_2016_frem!$2:$520,MATCH(J$5&amp;$C$4,Data_2016_frem!$A$2:$A$520&amp;Data_2016_frem!$B$2:$B$520,0),MATCH($C166,var_2016,0))</f>
        <v>519442</v>
      </c>
      <c r="K166" s="79">
        <f t="array" ref="K166">INDEX(Data_2016_frem!$2:$520,MATCH(K$5&amp;$C$4,Data_2016_frem!$A$2:$A$520&amp;Data_2016_frem!$B$2:$B$520,0),MATCH($C166,var_2016,0))</f>
        <v>429164</v>
      </c>
      <c r="L166" s="79">
        <f t="array" ref="L166">INDEX(Data_2016_frem!$2:$520,MATCH(L$5&amp;$C$4,Data_2016_frem!$A$2:$A$520&amp;Data_2016_frem!$B$2:$B$520,0),MATCH($C166,var_2016,0))</f>
        <v>1095451</v>
      </c>
    </row>
    <row r="167" spans="1:12">
      <c r="A167" s="89" t="s">
        <v>732</v>
      </c>
      <c r="B167" s="93" t="s">
        <v>733</v>
      </c>
      <c r="C167" s="86" t="s">
        <v>799</v>
      </c>
      <c r="D167" s="79">
        <f t="array" ref="D167">INDEX(Data_2016_frem!$2:$52,MATCH(D$5&amp;$C$4,Data_2016_frem!$A$2:$A$52&amp;Data_2016_frem!$B$2:$B$52,0),MATCH($C167,var_2016,0))</f>
        <v>157272</v>
      </c>
      <c r="E167" s="79">
        <f t="array" ref="E167">INDEX(Data_2016_frem!$2:$52,MATCH(E$5&amp;$C$4,Data_2016_frem!$A$2:$A$52&amp;Data_2016_frem!$B$2:$B$52,0),MATCH($C167,var_2016,0))</f>
        <v>556132</v>
      </c>
      <c r="F167" s="79">
        <f t="array" ref="F167">INDEX(Data_2016_frem!$2:$52,MATCH(F$5&amp;$C$4,Data_2016_frem!$A$2:$A$52&amp;Data_2016_frem!$B$2:$B$52,0),MATCH($C167,var_2016,0))</f>
        <v>579857</v>
      </c>
      <c r="G167" s="79">
        <f t="array" ref="G167">INDEX(Data_2016_frem!$2:$52,MATCH(G$5&amp;$C$4,Data_2016_frem!$A$2:$A$52&amp;Data_2016_frem!$B$2:$B$52,0),MATCH($C167,var_2016,0))</f>
        <v>719376</v>
      </c>
      <c r="H167" s="79">
        <f t="array" ref="H167">INDEX(Data_2016_frem!$2:$520,MATCH(H$5&amp;$C$4,Data_2016_frem!$A$2:$A$520&amp;Data_2016_frem!$B$2:$B$520,0),MATCH($C167,var_2016,0))</f>
        <v>337606</v>
      </c>
      <c r="I167" s="79">
        <f t="array" ref="I167">INDEX(Data_2016_frem!$2:$520,MATCH(I$5&amp;$C$4,Data_2016_frem!$A$2:$A$520&amp;Data_2016_frem!$B$2:$B$520,0),MATCH($C167,var_2016,0))</f>
        <v>639383</v>
      </c>
      <c r="J167" s="79">
        <f t="array" ref="J167">INDEX(Data_2016_frem!$2:$520,MATCH(J$5&amp;$C$4,Data_2016_frem!$A$2:$A$520&amp;Data_2016_frem!$B$2:$B$520,0),MATCH($C167,var_2016,0))</f>
        <v>1017728</v>
      </c>
      <c r="K167" s="79">
        <f t="array" ref="K167">INDEX(Data_2016_frem!$2:$520,MATCH(K$5&amp;$C$4,Data_2016_frem!$A$2:$A$520&amp;Data_2016_frem!$B$2:$B$520,0),MATCH($C167,var_2016,0))</f>
        <v>697681</v>
      </c>
      <c r="L167" s="79">
        <f t="array" ref="L167">INDEX(Data_2016_frem!$2:$520,MATCH(L$5&amp;$C$4,Data_2016_frem!$A$2:$A$520&amp;Data_2016_frem!$B$2:$B$520,0),MATCH($C167,var_2016,0))</f>
        <v>1113631</v>
      </c>
    </row>
    <row r="168" spans="1:12">
      <c r="A168" s="86" t="s">
        <v>734</v>
      </c>
      <c r="B168" s="99" t="s">
        <v>273</v>
      </c>
      <c r="C168" s="86" t="s">
        <v>871</v>
      </c>
      <c r="D168" s="79">
        <f t="array" ref="D168">INDEX(Data_2016_frem!$2:$52,MATCH(D$5&amp;$C$4,Data_2016_frem!$A$2:$A$52&amp;Data_2016_frem!$B$2:$B$52,0),MATCH($C168,var_2016,0))</f>
        <v>2262</v>
      </c>
      <c r="E168" s="79">
        <f t="array" ref="E168">INDEX(Data_2016_frem!$2:$52,MATCH(E$5&amp;$C$4,Data_2016_frem!$A$2:$A$52&amp;Data_2016_frem!$B$2:$B$52,0),MATCH($C168,var_2016,0))</f>
        <v>19</v>
      </c>
      <c r="F168" s="79">
        <f t="array" ref="F168">INDEX(Data_2016_frem!$2:$52,MATCH(F$5&amp;$C$4,Data_2016_frem!$A$2:$A$52&amp;Data_2016_frem!$B$2:$B$52,0),MATCH($C168,var_2016,0))</f>
        <v>19</v>
      </c>
      <c r="G168" s="79">
        <f t="array" ref="G168">INDEX(Data_2016_frem!$2:$52,MATCH(G$5&amp;$C$4,Data_2016_frem!$A$2:$A$52&amp;Data_2016_frem!$B$2:$B$52,0),MATCH($C168,var_2016,0))</f>
        <v>0</v>
      </c>
      <c r="H168" s="79">
        <f t="array" ref="H168">INDEX(Data_2016_frem!$2:$520,MATCH(H$5&amp;$C$4,Data_2016_frem!$A$2:$A$520&amp;Data_2016_frem!$B$2:$B$520,0),MATCH($C168,var_2016,0))</f>
        <v>0</v>
      </c>
      <c r="I168" s="79">
        <f t="array" ref="I168">INDEX(Data_2016_frem!$2:$520,MATCH(I$5&amp;$C$4,Data_2016_frem!$A$2:$A$520&amp;Data_2016_frem!$B$2:$B$520,0),MATCH($C168,var_2016,0))</f>
        <v>60</v>
      </c>
      <c r="J168" s="79">
        <f t="array" ref="J168">INDEX(Data_2016_frem!$2:$520,MATCH(J$5&amp;$C$4,Data_2016_frem!$A$2:$A$520&amp;Data_2016_frem!$B$2:$B$520,0),MATCH($C168,var_2016,0))</f>
        <v>491</v>
      </c>
      <c r="K168" s="79">
        <f t="array" ref="K168">INDEX(Data_2016_frem!$2:$520,MATCH(K$5&amp;$C$4,Data_2016_frem!$A$2:$A$520&amp;Data_2016_frem!$B$2:$B$520,0),MATCH($C168,var_2016,0))</f>
        <v>17540</v>
      </c>
      <c r="L168" s="79">
        <f t="array" ref="L168">INDEX(Data_2016_frem!$2:$520,MATCH(L$5&amp;$C$4,Data_2016_frem!$A$2:$A$520&amp;Data_2016_frem!$B$2:$B$520,0),MATCH($C168,var_2016,0))</f>
        <v>9</v>
      </c>
    </row>
    <row r="169" spans="1:12">
      <c r="A169" s="89" t="s">
        <v>735</v>
      </c>
      <c r="B169" s="93" t="s">
        <v>736</v>
      </c>
      <c r="C169" s="86" t="s">
        <v>848</v>
      </c>
      <c r="D169" s="79">
        <f t="array" ref="D169">INDEX(Data_2016_frem!$2:$52,MATCH(D$5&amp;$C$4,Data_2016_frem!$A$2:$A$52&amp;Data_2016_frem!$B$2:$B$52,0),MATCH($C169,var_2016,0))</f>
        <v>8690614</v>
      </c>
      <c r="E169" s="79">
        <f t="array" ref="E169">INDEX(Data_2016_frem!$2:$52,MATCH(E$5&amp;$C$4,Data_2016_frem!$A$2:$A$52&amp;Data_2016_frem!$B$2:$B$52,0),MATCH($C169,var_2016,0))</f>
        <v>9636754</v>
      </c>
      <c r="F169" s="79">
        <f t="array" ref="F169">INDEX(Data_2016_frem!$2:$52,MATCH(F$5&amp;$C$4,Data_2016_frem!$A$2:$A$52&amp;Data_2016_frem!$B$2:$B$52,0),MATCH($C169,var_2016,0))</f>
        <v>9542597</v>
      </c>
      <c r="G169" s="79">
        <f t="array" ref="G169">INDEX(Data_2016_frem!$2:$52,MATCH(G$5&amp;$C$4,Data_2016_frem!$A$2:$A$52&amp;Data_2016_frem!$B$2:$B$52,0),MATCH($C169,var_2016,0))</f>
        <v>10516690</v>
      </c>
      <c r="H169" s="79">
        <f t="array" ref="H169">INDEX(Data_2016_frem!$2:$520,MATCH(H$5&amp;$C$4,Data_2016_frem!$A$2:$A$520&amp;Data_2016_frem!$B$2:$B$520,0),MATCH($C169,var_2016,0))</f>
        <v>10385870</v>
      </c>
      <c r="I169" s="79">
        <f t="array" ref="I169">INDEX(Data_2016_frem!$2:$520,MATCH(I$5&amp;$C$4,Data_2016_frem!$A$2:$A$520&amp;Data_2016_frem!$B$2:$B$520,0),MATCH($C169,var_2016,0))</f>
        <v>11662964</v>
      </c>
      <c r="J169" s="79">
        <f t="array" ref="J169">INDEX(Data_2016_frem!$2:$520,MATCH(J$5&amp;$C$4,Data_2016_frem!$A$2:$A$520&amp;Data_2016_frem!$B$2:$B$520,0),MATCH($C169,var_2016,0))</f>
        <v>11345612</v>
      </c>
      <c r="K169" s="79">
        <f t="array" ref="K169">INDEX(Data_2016_frem!$2:$520,MATCH(K$5&amp;$C$4,Data_2016_frem!$A$2:$A$520&amp;Data_2016_frem!$B$2:$B$520,0),MATCH($C169,var_2016,0))</f>
        <v>11681752</v>
      </c>
      <c r="L169" s="79">
        <f t="array" ref="L169">INDEX(Data_2016_frem!$2:$520,MATCH(L$5&amp;$C$4,Data_2016_frem!$A$2:$A$520&amp;Data_2016_frem!$B$2:$B$520,0),MATCH($C169,var_2016,0))</f>
        <v>12659905</v>
      </c>
    </row>
    <row r="170" spans="1:12">
      <c r="A170" s="3"/>
      <c r="B170" s="3"/>
      <c r="C170" s="3"/>
      <c r="D170" s="3"/>
      <c r="E170" s="3"/>
      <c r="F170" s="3"/>
      <c r="G170" s="3"/>
      <c r="H170" s="3"/>
      <c r="I170" s="3"/>
      <c r="J170" s="3"/>
    </row>
  </sheetData>
  <sheetProtection algorithmName="SHA-512" hashValue="U4xR4L0/NLNCbRxplyhmTNyjvY+Wz46Pick5RFsXZMC6nydKD3GZf1I+XcylBZ7fxWKsGaSA89G5xIdQZZgKyw==" saltValue="BAp+aafieqlbqbi2xE242Q==" spinCount="100000" sheet="1"/>
  <mergeCells count="5">
    <mergeCell ref="A1:B1"/>
    <mergeCell ref="C3:D3"/>
    <mergeCell ref="C4:D4"/>
    <mergeCell ref="A6:D6"/>
    <mergeCell ref="A67:D67"/>
  </mergeCells>
  <dataValidations count="1">
    <dataValidation type="list" allowBlank="1" showInputMessage="1" showErrorMessage="1" sqref="B4" xr:uid="{00000000-0002-0000-0700-000000000000}">
      <formula1>drop_navn_2016</formula1>
    </dataValidation>
  </dataValidations>
  <hyperlinks>
    <hyperlink ref="A1:B1" location="Indholdsfortegnelse!A1" display="Tilbage til indholdsfortegnels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62" fitToHeight="4" orientation="landscape"/>
  <headerFooter scaleWithDoc="0" alignWithMargins="0">
    <oddHeader>&amp;L&amp;C&amp;G&amp;R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/>
  </sheetPr>
  <dimension ref="A1:B43"/>
  <sheetViews>
    <sheetView showGridLines="0" tabSelected="1" zoomScaleNormal="100" workbookViewId="0">
      <pane ySplit="4" topLeftCell="A5" activePane="bottomLeft" state="frozen"/>
      <selection pane="bottomLeft" activeCell="H11" sqref="H11"/>
    </sheetView>
  </sheetViews>
  <sheetFormatPr defaultColWidth="11.42578125" defaultRowHeight="15"/>
  <cols>
    <col min="1" max="1" width="9.140625" customWidth="1"/>
    <col min="2" max="2" width="98.28515625" customWidth="1"/>
    <col min="3" max="3" width="6" customWidth="1"/>
    <col min="4" max="7" width="0" hidden="1" customWidth="1"/>
  </cols>
  <sheetData>
    <row r="1" spans="1:2">
      <c r="A1" s="122" t="s">
        <v>8</v>
      </c>
      <c r="B1" s="122"/>
    </row>
    <row r="2" spans="1:2">
      <c r="A2" s="1"/>
      <c r="B2" s="1"/>
    </row>
    <row r="3" spans="1:2" ht="27.75" customHeight="1">
      <c r="A3" s="132" t="s">
        <v>1121</v>
      </c>
      <c r="B3" s="132"/>
    </row>
    <row r="4" spans="1:2">
      <c r="A4" s="116" t="s">
        <v>738</v>
      </c>
      <c r="B4" s="116" t="s">
        <v>739</v>
      </c>
    </row>
    <row r="5" spans="1:2">
      <c r="A5" s="119">
        <v>71097</v>
      </c>
      <c r="B5" s="115" t="s">
        <v>277</v>
      </c>
    </row>
    <row r="6" spans="1:2">
      <c r="A6" s="119">
        <v>70735</v>
      </c>
      <c r="B6" s="115" t="s">
        <v>740</v>
      </c>
    </row>
    <row r="7" spans="1:2">
      <c r="A7" s="119"/>
      <c r="B7" s="115"/>
    </row>
    <row r="8" spans="1:2">
      <c r="A8" s="119">
        <v>70061</v>
      </c>
      <c r="B8" s="115" t="s">
        <v>938</v>
      </c>
    </row>
    <row r="9" spans="1:2">
      <c r="A9" s="119"/>
      <c r="B9" s="115"/>
    </row>
    <row r="10" spans="1:2">
      <c r="A10" s="119">
        <v>70691</v>
      </c>
      <c r="B10" s="115" t="s">
        <v>742</v>
      </c>
    </row>
    <row r="11" spans="1:2">
      <c r="A11" s="119"/>
      <c r="B11" s="115"/>
    </row>
    <row r="12" spans="1:2">
      <c r="A12" s="119">
        <v>70849</v>
      </c>
      <c r="B12" s="115" t="s">
        <v>743</v>
      </c>
    </row>
    <row r="13" spans="1:2">
      <c r="A13" s="119"/>
      <c r="B13" s="115"/>
    </row>
    <row r="14" spans="1:2">
      <c r="A14" s="119">
        <v>70807</v>
      </c>
      <c r="B14" s="115" t="s">
        <v>932</v>
      </c>
    </row>
    <row r="15" spans="1:2">
      <c r="A15" s="119"/>
      <c r="B15" s="115"/>
    </row>
    <row r="16" spans="1:2">
      <c r="A16" s="119">
        <v>71071</v>
      </c>
      <c r="B16" s="115" t="s">
        <v>937</v>
      </c>
    </row>
    <row r="17" spans="1:2">
      <c r="A17" s="119">
        <v>71087</v>
      </c>
      <c r="B17" s="115" t="s">
        <v>10</v>
      </c>
    </row>
    <row r="18" spans="1:2">
      <c r="A18" s="119"/>
      <c r="B18" s="115"/>
    </row>
    <row r="19" spans="1:2">
      <c r="A19" s="119">
        <v>70814</v>
      </c>
      <c r="B19" s="4" t="s">
        <v>936</v>
      </c>
    </row>
    <row r="20" spans="1:2">
      <c r="A20" s="119"/>
      <c r="B20" s="4"/>
    </row>
    <row r="21" spans="1:2">
      <c r="A21" s="119">
        <v>71044</v>
      </c>
      <c r="B21" s="4" t="s">
        <v>761</v>
      </c>
    </row>
    <row r="22" spans="1:2">
      <c r="A22" s="119">
        <v>70912</v>
      </c>
      <c r="B22" s="115" t="s">
        <v>933</v>
      </c>
    </row>
    <row r="23" spans="1:2">
      <c r="A23" s="119">
        <v>71084</v>
      </c>
      <c r="B23" s="115" t="s">
        <v>748</v>
      </c>
    </row>
    <row r="24" spans="1:2">
      <c r="A24" s="119">
        <v>70913</v>
      </c>
      <c r="B24" s="115" t="s">
        <v>749</v>
      </c>
    </row>
    <row r="25" spans="1:2">
      <c r="A25" s="119">
        <v>71046</v>
      </c>
      <c r="B25" s="115" t="s">
        <v>750</v>
      </c>
    </row>
    <row r="26" spans="1:2">
      <c r="A26" s="119">
        <v>70911</v>
      </c>
      <c r="B26" s="115" t="s">
        <v>751</v>
      </c>
    </row>
    <row r="27" spans="1:2">
      <c r="A27" s="119">
        <v>71094</v>
      </c>
      <c r="B27" s="115" t="s">
        <v>752</v>
      </c>
    </row>
    <row r="28" spans="1:2">
      <c r="A28" s="119">
        <v>70806</v>
      </c>
      <c r="B28" s="115" t="s">
        <v>753</v>
      </c>
    </row>
    <row r="29" spans="1:2">
      <c r="A29" s="119">
        <v>70927</v>
      </c>
      <c r="B29" s="115" t="s">
        <v>754</v>
      </c>
    </row>
    <row r="30" spans="1:2">
      <c r="A30" s="119">
        <v>70933</v>
      </c>
      <c r="B30" s="115" t="s">
        <v>755</v>
      </c>
    </row>
    <row r="31" spans="1:2">
      <c r="A31" s="119">
        <v>70858</v>
      </c>
      <c r="B31" s="115" t="s">
        <v>756</v>
      </c>
    </row>
    <row r="32" spans="1:2">
      <c r="A32" s="119">
        <v>71090</v>
      </c>
      <c r="B32" s="115" t="s">
        <v>757</v>
      </c>
    </row>
    <row r="33" spans="1:2">
      <c r="A33" s="119">
        <v>70934</v>
      </c>
      <c r="B33" s="115" t="s">
        <v>758</v>
      </c>
    </row>
    <row r="34" spans="1:2">
      <c r="A34" s="119">
        <v>71093</v>
      </c>
      <c r="B34" s="115" t="s">
        <v>759</v>
      </c>
    </row>
    <row r="35" spans="1:2">
      <c r="A35" s="119">
        <v>70727</v>
      </c>
      <c r="B35" s="115" t="s">
        <v>762</v>
      </c>
    </row>
    <row r="36" spans="1:2">
      <c r="A36" s="119">
        <v>70857</v>
      </c>
      <c r="B36" s="115" t="s">
        <v>763</v>
      </c>
    </row>
    <row r="37" spans="1:2">
      <c r="A37" s="119">
        <v>70099</v>
      </c>
      <c r="B37" s="115" t="s">
        <v>766</v>
      </c>
    </row>
    <row r="38" spans="1:2">
      <c r="A38" s="119">
        <v>71047</v>
      </c>
      <c r="B38" s="115" t="s">
        <v>747</v>
      </c>
    </row>
    <row r="39" spans="1:2">
      <c r="A39" s="119">
        <v>70941</v>
      </c>
      <c r="B39" s="115" t="s">
        <v>760</v>
      </c>
    </row>
    <row r="40" spans="1:2">
      <c r="A40" s="119">
        <v>70742</v>
      </c>
      <c r="B40" s="115" t="s">
        <v>764</v>
      </c>
    </row>
    <row r="41" spans="1:2">
      <c r="A41" s="119">
        <v>71036</v>
      </c>
      <c r="B41" s="115" t="s">
        <v>765</v>
      </c>
    </row>
    <row r="42" spans="1:2">
      <c r="A42" s="119"/>
      <c r="B42" s="115"/>
    </row>
    <row r="43" spans="1:2">
      <c r="A43" s="119">
        <v>70667</v>
      </c>
      <c r="B43" s="115" t="s">
        <v>768</v>
      </c>
    </row>
  </sheetData>
  <sheetProtection algorithmName="SHA-512" hashValue="MePR+YkqBaWrOBeyx51DRUMIoRnSiQ00wOWQJTffYKOguQn/6BIjWzpjpQp1ARnj81d4+8Qr1LBRatvcqL01Gg==" saltValue="EPRIGSxjdopqcSTRGqbXiA==" spinCount="100000" sheet="1"/>
  <mergeCells count="2">
    <mergeCell ref="A1:B1"/>
    <mergeCell ref="A3:B3"/>
  </mergeCells>
  <hyperlinks>
    <hyperlink ref="A1:B1" location="Indholdsfortegnelse!A1" display="Tilbage til indholdsfortegnelse" xr:uid="{00000000-0004-0000-0800-000000000000}"/>
  </hyperlinks>
  <pageMargins left="0.70866141732283461" right="0.70866141732283461" top="0.74803149606299213" bottom="0.74803149606299213" header="0.31496062992125984" footer="0.31496062992125984"/>
  <pageSetup paperSize="9" scale="90" fitToHeight="0" orientation="portrait"/>
  <headerFooter scaleWithDoc="0" alignWithMargins="0">
    <oddHeader>&amp;L&amp;C&amp;G&amp;R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Navngivne områder</vt:lpstr>
      </vt:variant>
      <vt:variant>
        <vt:i4>41</vt:i4>
      </vt:variant>
    </vt:vector>
  </HeadingPairs>
  <TitlesOfParts>
    <vt:vector size="56" baseType="lpstr">
      <vt:lpstr>Indholdsfortegnelse</vt:lpstr>
      <vt:lpstr>Regnskaber 2000</vt:lpstr>
      <vt:lpstr>Regnskaber 2001</vt:lpstr>
      <vt:lpstr>Regnskaber 2002</vt:lpstr>
      <vt:lpstr>Regnskaber 2003-2004</vt:lpstr>
      <vt:lpstr>Virksomheder</vt:lpstr>
      <vt:lpstr>Regnskaber 2005-2015</vt:lpstr>
      <vt:lpstr>Regnskaber 2016-2024</vt:lpstr>
      <vt:lpstr>Tværgående pensionskasser</vt:lpstr>
      <vt:lpstr>Data_2000</vt:lpstr>
      <vt:lpstr>Data_2001</vt:lpstr>
      <vt:lpstr>Data_2002</vt:lpstr>
      <vt:lpstr>Data_2003_2004</vt:lpstr>
      <vt:lpstr>Data_2005_2015</vt:lpstr>
      <vt:lpstr>Data_2016_frem</vt:lpstr>
      <vt:lpstr>data_2000</vt:lpstr>
      <vt:lpstr>data_2001</vt:lpstr>
      <vt:lpstr>data_2002</vt:lpstr>
      <vt:lpstr>data_2004</vt:lpstr>
      <vt:lpstr>data_2015</vt:lpstr>
      <vt:lpstr>data_2016</vt:lpstr>
      <vt:lpstr>drop_navn_2000</vt:lpstr>
      <vt:lpstr>Drop_navn_2001</vt:lpstr>
      <vt:lpstr>drop_navn_2002</vt:lpstr>
      <vt:lpstr>drop_navn_2004</vt:lpstr>
      <vt:lpstr>drop_navn_2015</vt:lpstr>
      <vt:lpstr>drop_navn_2016</vt:lpstr>
      <vt:lpstr>Drop_regnr_2000</vt:lpstr>
      <vt:lpstr>drop_regnr_2001</vt:lpstr>
      <vt:lpstr>drop_regnr_2002</vt:lpstr>
      <vt:lpstr>drop_regnr_2004</vt:lpstr>
      <vt:lpstr>drop_regnr_2015</vt:lpstr>
      <vt:lpstr>drop_regnr_2016</vt:lpstr>
      <vt:lpstr>Regnper_2000</vt:lpstr>
      <vt:lpstr>regnper_2004</vt:lpstr>
      <vt:lpstr>regnper_2015</vt:lpstr>
      <vt:lpstr>regnper_2016</vt:lpstr>
      <vt:lpstr>regnr_2000</vt:lpstr>
      <vt:lpstr>Regnr_2001</vt:lpstr>
      <vt:lpstr>regnr_2002</vt:lpstr>
      <vt:lpstr>regnr_2004</vt:lpstr>
      <vt:lpstr>regnr_2015</vt:lpstr>
      <vt:lpstr>regnr_2016</vt:lpstr>
      <vt:lpstr>'Regnskaber 2000'!Udskriftsområde</vt:lpstr>
      <vt:lpstr>'Regnskaber 2001'!Udskriftsområde</vt:lpstr>
      <vt:lpstr>'Regnskaber 2002'!Udskriftsområde</vt:lpstr>
      <vt:lpstr>'Regnskaber 2003-2004'!Udskriftsområde</vt:lpstr>
      <vt:lpstr>'Regnskaber 2005-2015'!Udskriftsområde</vt:lpstr>
      <vt:lpstr>'Regnskaber 2016-2024'!Udskriftsområde</vt:lpstr>
      <vt:lpstr>'Tværgående pensionskasser'!Udskriftsområde</vt:lpstr>
      <vt:lpstr>Var_2000</vt:lpstr>
      <vt:lpstr>var_2001</vt:lpstr>
      <vt:lpstr>var_2002</vt:lpstr>
      <vt:lpstr>var_2004</vt:lpstr>
      <vt:lpstr>var_2015</vt:lpstr>
      <vt:lpstr>var_2016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Tværgående pensionskasser</dc:title>
  <dc:creator>Finanstilsynet</dc:creator>
  <cp:lastModifiedBy>Anna Engelbrechtsen (FT)</cp:lastModifiedBy>
  <cp:lastPrinted>2022-07-18T13:29:25Z</cp:lastPrinted>
  <dcterms:created xsi:type="dcterms:W3CDTF">2017-08-07T07:16:46Z</dcterms:created>
  <dcterms:modified xsi:type="dcterms:W3CDTF">2025-06-13T11:57:41Z</dcterms:modified>
</cp:coreProperties>
</file>